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105" windowWidth="10410" windowHeight="792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Лист2!$A$1:$G$31</definedName>
    <definedName name="_xlnm.Print_Area" localSheetId="2">Лист3!$A$1:$P$77</definedName>
  </definedNames>
  <calcPr calcId="152511"/>
</workbook>
</file>

<file path=xl/calcChain.xml><?xml version="1.0" encoding="utf-8"?>
<calcChain xmlns="http://schemas.openxmlformats.org/spreadsheetml/2006/main">
  <c r="K62" i="3" l="1"/>
  <c r="K30" i="3" l="1"/>
  <c r="K32" i="3" l="1"/>
  <c r="K16" i="3"/>
  <c r="K26" i="3"/>
  <c r="K11" i="3" s="1"/>
  <c r="K24" i="3"/>
  <c r="N44" i="3"/>
  <c r="M44" i="3"/>
  <c r="L44" i="3"/>
  <c r="J44" i="3"/>
  <c r="N38" i="3"/>
  <c r="M38" i="3"/>
  <c r="L38" i="3"/>
  <c r="K38" i="3"/>
  <c r="K28" i="3" s="1"/>
  <c r="J38" i="3"/>
  <c r="N50" i="3"/>
  <c r="M50" i="3"/>
  <c r="L50" i="3"/>
  <c r="J50" i="3"/>
  <c r="K18" i="3" l="1"/>
  <c r="K10" i="3"/>
  <c r="G18" i="3"/>
  <c r="H18" i="3"/>
  <c r="H21" i="3"/>
  <c r="H22" i="3"/>
  <c r="J16" i="3" l="1"/>
  <c r="J11" i="3"/>
  <c r="J10" i="3"/>
  <c r="J8" i="3"/>
  <c r="J7" i="3" s="1"/>
  <c r="J17" i="3"/>
  <c r="L7" i="3" l="1"/>
  <c r="J56" i="3" l="1"/>
  <c r="N62" i="3"/>
  <c r="M62" i="3"/>
  <c r="L62" i="3"/>
  <c r="J62" i="3"/>
  <c r="K17" i="3" l="1"/>
  <c r="K7" i="3" s="1"/>
  <c r="N33" i="3"/>
  <c r="M33" i="3"/>
  <c r="L33" i="3"/>
  <c r="K33" i="3"/>
  <c r="J33" i="3"/>
  <c r="L56" i="3" l="1"/>
  <c r="M56" i="3"/>
  <c r="N56" i="3"/>
  <c r="M7" i="3" l="1"/>
  <c r="N7" i="3"/>
  <c r="R7" i="3" s="1"/>
  <c r="J18" i="3"/>
</calcChain>
</file>

<file path=xl/sharedStrings.xml><?xml version="1.0" encoding="utf-8"?>
<sst xmlns="http://schemas.openxmlformats.org/spreadsheetml/2006/main" count="183" uniqueCount="102">
  <si>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</si>
  <si>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</si>
  <si>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</si>
  <si>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</si>
  <si>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</si>
  <si>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</si>
  <si>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</si>
  <si>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</si>
  <si>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</si>
  <si>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</si>
  <si>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</si>
  <si>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</si>
  <si>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 xml:space="preserve">Доля и размер финансового участия заинтересованных лиц в выполнении дополнительного перечня работ по благоустройству дворовых территорий от общей стоимости работ, включенных в программу </t>
  </si>
  <si>
    <t>Не более 1</t>
  </si>
  <si>
    <t xml:space="preserve">Объем трудового участия заинтересованных лиц в выполнении дополнительного перечня работ по благоустройству дворовых территорий 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</si>
  <si>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</si>
  <si>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</si>
  <si>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</si>
  <si>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</si>
  <si>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</si>
  <si>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</si>
  <si>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</si>
  <si>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</si>
  <si>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</si>
  <si>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</si>
  <si>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</si>
  <si>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</si>
  <si>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</si>
  <si>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</si>
  <si>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</si>
  <si>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</si>
  <si>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</si>
  <si>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</si>
  <si>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</si>
  <si>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</si>
  <si>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</si>
  <si>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</si>
  <si>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</si>
  <si>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</si>
  <si>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</si>
  <si>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</si>
  <si>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</si>
  <si>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</si>
  <si>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</si>
  <si>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</si>
  <si>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</si>
  <si>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</si>
  <si>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</si>
  <si>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</si>
  <si>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</si>
  <si>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</si>
  <si>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</si>
  <si>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</si>
  <si>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</si>
  <si>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</si>
  <si>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</si>
  <si>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</si>
  <si>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</si>
  <si>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</si>
  <si>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</si>
  <si>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</si>
  <si>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</si>
  <si>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</si>
  <si>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</si>
  <si>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</si>
  <si>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</si>
  <si>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</si>
  <si>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</si>
  <si>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1.3. Комлексное благоустройство  "Рощи Памяти" п.Калья г.Североуральск 1 этап</t>
  </si>
  <si>
    <t>1.4. Комлексное благоустройство  "Рощи Памяти" п.Калья г.Североуральск 2 этап</t>
  </si>
  <si>
    <t>1.5. Комплексное благоустройство Площади Мира г.Североуральска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</si>
  <si>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</si>
  <si>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</si>
  <si>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</si>
  <si>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</si>
  <si>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</si>
  <si>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</si>
  <si>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</si>
  <si>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</si>
  <si>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Комплексное благоустройство дворовых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</si>
  <si>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</si>
  <si>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</si>
  <si>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</si>
  <si>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Площади Мира г.Североуральск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</si>
  <si>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</si>
  <si>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</si>
  <si>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</si>
  <si>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</si>
  <si>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</si>
  <si>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</si>
  <si>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</si>
  <si>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</si>
  <si>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>К постановлению Администрации Североуральского городского округа
от _____________2019 года №___________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</si>
  <si>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</si>
  <si>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</si>
  <si>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</si>
  <si>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 xml:space="preserve">не менее 20% </t>
  </si>
  <si>
    <t>не менее 20%</t>
  </si>
  <si>
    <t>Комлексное благоустройство  "Рощи Памяти" п.Калья г.Североуральск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</si>
  <si>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2018 - 2024 годы</t>
  </si>
  <si>
    <t xml:space="preserve">Приложение к постановлению Администрации Североуральского 
городского округа от  23.12.2019  № 1381                                              
Приложение № 1 к муниципальной программе «Формирование
современной городской среды на территории 
Североуральского городского округа» на 2018 - 2024 годы
</t>
  </si>
  <si>
    <r>
      <t>Приложение к постановлению Администрации Североуральского 
городского округа от 23.12.2019 №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1381                                             
Приложение № 3 к муниципальной программе «Формирование
современной городской среды на территории 
Североуральского городского округа» на 2018 - 2024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</si>
</sst>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2" fontId="3" fillId="0" borderId="15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E1" sqref="E1:J1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4.7109375" customWidth="1"/>
  </cols>
  <sheetData>
    <row r="1" spans="1:10" ht="101.45" customHeight="1" x14ac:dyDescent="0.25">
      <c r="E1" s="51" t="s">
        <v>100</v>
      </c>
      <c r="F1" s="51"/>
      <c r="G1" s="51"/>
      <c r="H1" s="51"/>
      <c r="I1" s="51"/>
      <c r="J1" s="51"/>
    </row>
    <row r="2" spans="1:10" ht="17.649999999999999" customHeight="1" x14ac:dyDescent="0.25">
      <c r="A2" s="52" t="s">
        <v>99</v>
      </c>
      <c r="B2" s="52"/>
      <c r="C2" s="52"/>
      <c r="D2" s="52"/>
      <c r="E2" s="52"/>
      <c r="F2" s="52"/>
      <c r="G2" s="52"/>
      <c r="H2" s="52"/>
      <c r="I2" s="9"/>
    </row>
    <row r="3" spans="1:10" ht="18.399999999999999" customHeight="1" x14ac:dyDescent="0.25">
      <c r="A3" s="53"/>
      <c r="B3" s="53"/>
      <c r="C3" s="53"/>
      <c r="D3" s="53"/>
      <c r="E3" s="53"/>
      <c r="F3" s="53"/>
      <c r="G3" s="53"/>
      <c r="H3" s="53"/>
      <c r="I3" s="9"/>
    </row>
    <row r="4" spans="1:10" ht="33.950000000000003" customHeight="1" x14ac:dyDescent="0.25">
      <c r="A4" s="54" t="s">
        <v>0</v>
      </c>
      <c r="B4" s="55" t="s">
        <v>1</v>
      </c>
      <c r="C4" s="55" t="s">
        <v>2</v>
      </c>
      <c r="D4" s="55" t="s">
        <v>3</v>
      </c>
      <c r="E4" s="55"/>
      <c r="F4" s="55"/>
      <c r="G4" s="55"/>
      <c r="H4" s="55"/>
      <c r="I4" s="55"/>
      <c r="J4" s="55"/>
    </row>
    <row r="5" spans="1:10" ht="14.45" hidden="1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 x14ac:dyDescent="0.25">
      <c r="A6" s="54"/>
      <c r="B6" s="55"/>
      <c r="C6" s="55"/>
      <c r="D6" s="35">
        <v>2018</v>
      </c>
      <c r="E6" s="35">
        <v>2019</v>
      </c>
      <c r="F6" s="35">
        <v>2020</v>
      </c>
      <c r="G6" s="35">
        <v>2021</v>
      </c>
      <c r="H6" s="34">
        <v>2022</v>
      </c>
      <c r="I6" s="40">
        <v>2023</v>
      </c>
      <c r="J6" s="40">
        <v>2024</v>
      </c>
    </row>
    <row r="7" spans="1:10" ht="15.75" x14ac:dyDescent="0.25">
      <c r="A7" s="54"/>
      <c r="B7" s="55"/>
      <c r="C7" s="55"/>
      <c r="D7" s="35" t="s">
        <v>4</v>
      </c>
      <c r="E7" s="35" t="s">
        <v>4</v>
      </c>
      <c r="F7" s="35" t="s">
        <v>4</v>
      </c>
      <c r="G7" s="35" t="s">
        <v>4</v>
      </c>
      <c r="H7" s="34" t="s">
        <v>4</v>
      </c>
      <c r="I7" s="34" t="s">
        <v>4</v>
      </c>
      <c r="J7" s="34" t="s">
        <v>4</v>
      </c>
    </row>
    <row r="8" spans="1:10" ht="41.45" customHeight="1" x14ac:dyDescent="0.25">
      <c r="A8" s="54">
        <v>1</v>
      </c>
      <c r="B8" s="56" t="s">
        <v>9</v>
      </c>
      <c r="C8" s="54" t="s">
        <v>6</v>
      </c>
      <c r="D8" s="54">
        <v>1</v>
      </c>
      <c r="E8" s="54">
        <v>1</v>
      </c>
      <c r="F8" s="54">
        <v>1</v>
      </c>
      <c r="G8" s="54">
        <v>1</v>
      </c>
      <c r="H8" s="54">
        <v>1</v>
      </c>
      <c r="I8" s="41">
        <v>0</v>
      </c>
      <c r="J8" s="41">
        <v>0</v>
      </c>
    </row>
    <row r="9" spans="1:10" hidden="1" x14ac:dyDescent="0.25">
      <c r="A9" s="54"/>
      <c r="B9" s="56"/>
      <c r="C9" s="54"/>
      <c r="D9" s="54"/>
      <c r="E9" s="54"/>
      <c r="F9" s="54"/>
      <c r="G9" s="54"/>
      <c r="H9" s="54"/>
      <c r="I9" s="41"/>
      <c r="J9" s="41"/>
    </row>
    <row r="10" spans="1:10" ht="46.15" customHeight="1" x14ac:dyDescent="0.25">
      <c r="A10" s="54">
        <v>2</v>
      </c>
      <c r="B10" s="57" t="s">
        <v>10</v>
      </c>
      <c r="C10" s="55" t="s">
        <v>11</v>
      </c>
      <c r="D10" s="54">
        <v>4</v>
      </c>
      <c r="E10" s="54">
        <v>8</v>
      </c>
      <c r="F10" s="54">
        <v>12</v>
      </c>
      <c r="G10" s="54">
        <v>16</v>
      </c>
      <c r="H10" s="54">
        <v>20</v>
      </c>
      <c r="I10" s="41">
        <v>0</v>
      </c>
      <c r="J10" s="41">
        <v>0</v>
      </c>
    </row>
    <row r="11" spans="1:10" hidden="1" x14ac:dyDescent="0.25">
      <c r="A11" s="54"/>
      <c r="B11" s="57"/>
      <c r="C11" s="55"/>
      <c r="D11" s="54"/>
      <c r="E11" s="54"/>
      <c r="F11" s="54"/>
      <c r="G11" s="54"/>
      <c r="H11" s="54"/>
      <c r="I11" s="41"/>
      <c r="J11" s="41"/>
    </row>
    <row r="12" spans="1:10" ht="51.6" customHeight="1" x14ac:dyDescent="0.25">
      <c r="A12" s="15">
        <v>3</v>
      </c>
      <c r="B12" s="16" t="s">
        <v>5</v>
      </c>
      <c r="C12" s="17" t="s">
        <v>6</v>
      </c>
      <c r="D12" s="34">
        <v>3</v>
      </c>
      <c r="E12" s="34">
        <v>0</v>
      </c>
      <c r="F12" s="34">
        <v>0</v>
      </c>
      <c r="G12" s="34">
        <v>0</v>
      </c>
      <c r="H12" s="34">
        <v>0</v>
      </c>
      <c r="I12" s="41">
        <v>0</v>
      </c>
      <c r="J12" s="41">
        <v>0</v>
      </c>
    </row>
    <row r="13" spans="1:10" ht="51.6" customHeight="1" x14ac:dyDescent="0.25">
      <c r="A13" s="15">
        <v>4</v>
      </c>
      <c r="B13" s="16" t="s">
        <v>7</v>
      </c>
      <c r="C13" s="17" t="s">
        <v>8</v>
      </c>
      <c r="D13" s="34">
        <v>3</v>
      </c>
      <c r="E13" s="34">
        <v>0</v>
      </c>
      <c r="F13" s="34">
        <v>0</v>
      </c>
      <c r="G13" s="34">
        <v>0</v>
      </c>
      <c r="H13" s="34">
        <v>0</v>
      </c>
      <c r="I13" s="41">
        <v>0</v>
      </c>
      <c r="J13" s="41">
        <v>0</v>
      </c>
    </row>
    <row r="14" spans="1:10" ht="51.6" customHeight="1" x14ac:dyDescent="0.25">
      <c r="A14" s="48">
        <v>5</v>
      </c>
      <c r="B14" s="49" t="s">
        <v>93</v>
      </c>
      <c r="C14" s="47" t="s">
        <v>94</v>
      </c>
      <c r="D14" s="48">
        <v>0</v>
      </c>
      <c r="E14" s="48">
        <v>2</v>
      </c>
      <c r="F14" s="48">
        <v>0</v>
      </c>
      <c r="G14" s="48">
        <v>0</v>
      </c>
      <c r="H14" s="48">
        <v>0</v>
      </c>
      <c r="I14" s="41">
        <v>0</v>
      </c>
      <c r="J14" s="41">
        <v>0</v>
      </c>
    </row>
    <row r="15" spans="1:10" ht="105.6" customHeight="1" x14ac:dyDescent="0.25">
      <c r="A15" s="15">
        <v>6</v>
      </c>
      <c r="B15" s="16" t="s">
        <v>12</v>
      </c>
      <c r="C15" s="15" t="s">
        <v>8</v>
      </c>
      <c r="D15" s="34" t="s">
        <v>13</v>
      </c>
      <c r="E15" s="34" t="s">
        <v>71</v>
      </c>
      <c r="F15" s="34" t="s">
        <v>96</v>
      </c>
      <c r="G15" s="34" t="s">
        <v>96</v>
      </c>
      <c r="H15" s="34" t="s">
        <v>97</v>
      </c>
      <c r="I15" s="34" t="s">
        <v>96</v>
      </c>
      <c r="J15" s="34" t="s">
        <v>97</v>
      </c>
    </row>
    <row r="16" spans="1:10" ht="81.2" customHeight="1" x14ac:dyDescent="0.25">
      <c r="A16" s="15">
        <v>7</v>
      </c>
      <c r="B16" s="16" t="s">
        <v>14</v>
      </c>
      <c r="C16" s="15" t="s">
        <v>15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41">
        <v>0</v>
      </c>
      <c r="J16" s="41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  <mergeCell ref="E1:J1"/>
    <mergeCell ref="A2:H3"/>
    <mergeCell ref="H8:H9"/>
    <mergeCell ref="A4:A7"/>
    <mergeCell ref="B4:B7"/>
    <mergeCell ref="D4:J5"/>
    <mergeCell ref="C4:C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3" firstPageNumber="3" orientation="portrait" useFirstPageNumber="1" r:id="rId1"/>
  <headerFooter>
    <oddHeader>&amp;C&amp;"PT Astra Serif,обычный"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activeCell="A3" sqref="A3:G3"/>
    </sheetView>
  </sheetViews>
  <sheetFormatPr defaultRowHeight="15" x14ac:dyDescent="0.25"/>
  <cols>
    <col min="1" max="1" width="34.7109375" customWidth="1"/>
    <col min="2" max="2" width="13.85546875" customWidth="1"/>
    <col min="5" max="5" width="17.28515625" customWidth="1"/>
    <col min="6" max="6" width="24.28515625" customWidth="1"/>
    <col min="7" max="7" width="12.5703125" customWidth="1"/>
  </cols>
  <sheetData>
    <row r="1" spans="1:8" ht="169.9" customHeight="1" x14ac:dyDescent="0.25">
      <c r="A1" s="9"/>
      <c r="B1" s="9"/>
      <c r="C1" s="9"/>
      <c r="D1" s="9"/>
      <c r="E1" s="58" t="s">
        <v>92</v>
      </c>
      <c r="F1" s="58"/>
      <c r="G1" s="58"/>
      <c r="H1" s="2"/>
    </row>
    <row r="2" spans="1:8" ht="18.75" x14ac:dyDescent="0.25">
      <c r="A2" s="63" t="s">
        <v>16</v>
      </c>
      <c r="B2" s="63"/>
      <c r="C2" s="63"/>
      <c r="D2" s="63"/>
      <c r="E2" s="63"/>
      <c r="F2" s="63"/>
      <c r="G2" s="63"/>
      <c r="H2" s="63"/>
    </row>
    <row r="3" spans="1:8" ht="48.95" customHeight="1" thickBot="1" x14ac:dyDescent="0.3">
      <c r="A3" s="62" t="s">
        <v>72</v>
      </c>
      <c r="B3" s="62"/>
      <c r="C3" s="62"/>
      <c r="D3" s="62"/>
      <c r="E3" s="62"/>
      <c r="F3" s="62"/>
      <c r="G3" s="62"/>
      <c r="H3" s="13"/>
    </row>
    <row r="4" spans="1:8" ht="16.5" thickBot="1" x14ac:dyDescent="0.3">
      <c r="A4" s="73" t="s">
        <v>17</v>
      </c>
      <c r="B4" s="73" t="s">
        <v>18</v>
      </c>
      <c r="C4" s="76" t="s">
        <v>19</v>
      </c>
      <c r="D4" s="77"/>
      <c r="E4" s="78" t="s">
        <v>20</v>
      </c>
      <c r="F4" s="73" t="s">
        <v>21</v>
      </c>
      <c r="G4" s="73" t="s">
        <v>22</v>
      </c>
      <c r="H4" s="5"/>
    </row>
    <row r="5" spans="1:8" x14ac:dyDescent="0.25">
      <c r="A5" s="74"/>
      <c r="B5" s="74"/>
      <c r="C5" s="73" t="s">
        <v>23</v>
      </c>
      <c r="D5" s="73" t="s">
        <v>24</v>
      </c>
      <c r="E5" s="79"/>
      <c r="F5" s="74"/>
      <c r="G5" s="74"/>
      <c r="H5" s="66"/>
    </row>
    <row r="6" spans="1:8" ht="15.75" thickBot="1" x14ac:dyDescent="0.3">
      <c r="A6" s="75"/>
      <c r="B6" s="75"/>
      <c r="C6" s="75"/>
      <c r="D6" s="75"/>
      <c r="E6" s="80"/>
      <c r="F6" s="75"/>
      <c r="G6" s="75"/>
      <c r="H6" s="66"/>
    </row>
    <row r="7" spans="1:8" ht="19.5" thickBot="1" x14ac:dyDescent="0.3">
      <c r="A7" s="59" t="s">
        <v>25</v>
      </c>
      <c r="B7" s="60"/>
      <c r="C7" s="60"/>
      <c r="D7" s="60"/>
      <c r="E7" s="60"/>
      <c r="F7" s="60"/>
      <c r="G7" s="61"/>
      <c r="H7" s="5"/>
    </row>
    <row r="8" spans="1:8" ht="63.6" customHeight="1" thickBot="1" x14ac:dyDescent="0.3">
      <c r="A8" s="59" t="s">
        <v>78</v>
      </c>
      <c r="B8" s="60"/>
      <c r="C8" s="60"/>
      <c r="D8" s="60"/>
      <c r="E8" s="60"/>
      <c r="F8" s="60"/>
      <c r="G8" s="61"/>
      <c r="H8" s="5"/>
    </row>
    <row r="9" spans="1:8" ht="118.15" customHeight="1" thickBot="1" x14ac:dyDescent="0.3">
      <c r="A9" s="7" t="s">
        <v>81</v>
      </c>
      <c r="B9" s="67" t="s">
        <v>26</v>
      </c>
      <c r="C9" s="4">
        <v>2018</v>
      </c>
      <c r="D9" s="4">
        <v>2018</v>
      </c>
      <c r="E9" s="70" t="s">
        <v>27</v>
      </c>
      <c r="F9" s="64" t="s">
        <v>49</v>
      </c>
      <c r="G9" s="67" t="s">
        <v>30</v>
      </c>
      <c r="H9" s="5"/>
    </row>
    <row r="10" spans="1:8" ht="51" customHeight="1" thickBot="1" x14ac:dyDescent="0.3">
      <c r="A10" s="7" t="s">
        <v>82</v>
      </c>
      <c r="B10" s="68"/>
      <c r="C10" s="4">
        <v>2019</v>
      </c>
      <c r="D10" s="4">
        <v>2019</v>
      </c>
      <c r="E10" s="71"/>
      <c r="F10" s="65"/>
      <c r="G10" s="68"/>
      <c r="H10" s="5"/>
    </row>
    <row r="11" spans="1:8" ht="63" customHeight="1" x14ac:dyDescent="0.25">
      <c r="A11" s="8" t="s">
        <v>98</v>
      </c>
      <c r="B11" s="68"/>
      <c r="C11" s="3">
        <v>2020</v>
      </c>
      <c r="D11" s="3">
        <v>2020</v>
      </c>
      <c r="E11" s="71"/>
      <c r="F11" s="65"/>
      <c r="G11" s="68"/>
      <c r="H11" s="5"/>
    </row>
    <row r="12" spans="1:8" ht="15.6" customHeight="1" x14ac:dyDescent="0.25">
      <c r="A12" s="56" t="s">
        <v>83</v>
      </c>
      <c r="B12" s="69"/>
      <c r="C12" s="54">
        <v>2021</v>
      </c>
      <c r="D12" s="54">
        <v>2021</v>
      </c>
      <c r="E12" s="72"/>
      <c r="F12" s="65"/>
      <c r="G12" s="68"/>
      <c r="H12" s="5"/>
    </row>
    <row r="13" spans="1:8" ht="52.9" customHeight="1" x14ac:dyDescent="0.25">
      <c r="A13" s="56"/>
      <c r="B13" s="69"/>
      <c r="C13" s="54"/>
      <c r="D13" s="54"/>
      <c r="E13" s="72"/>
      <c r="F13" s="65"/>
      <c r="G13" s="68"/>
      <c r="H13" s="5"/>
    </row>
    <row r="14" spans="1:8" ht="52.9" customHeight="1" x14ac:dyDescent="0.25">
      <c r="A14" s="38" t="s">
        <v>84</v>
      </c>
      <c r="B14" s="69"/>
      <c r="C14" s="37">
        <v>2022</v>
      </c>
      <c r="D14" s="37">
        <v>2022</v>
      </c>
      <c r="E14" s="72"/>
      <c r="F14" s="65"/>
      <c r="G14" s="68"/>
      <c r="H14" s="5"/>
    </row>
    <row r="15" spans="1:8" ht="52.9" customHeight="1" x14ac:dyDescent="0.25">
      <c r="A15" s="38" t="s">
        <v>84</v>
      </c>
      <c r="B15" s="69"/>
      <c r="C15" s="37">
        <v>2023</v>
      </c>
      <c r="D15" s="37">
        <v>2023</v>
      </c>
      <c r="E15" s="72"/>
      <c r="F15" s="65"/>
      <c r="G15" s="68"/>
      <c r="H15" s="5"/>
    </row>
    <row r="16" spans="1:8" ht="65.45" customHeight="1" x14ac:dyDescent="0.25">
      <c r="A16" s="46" t="s">
        <v>84</v>
      </c>
      <c r="B16" s="69"/>
      <c r="C16" s="42">
        <v>2024</v>
      </c>
      <c r="D16" s="42">
        <v>2024</v>
      </c>
      <c r="E16" s="72"/>
      <c r="F16" s="65"/>
      <c r="G16" s="68"/>
      <c r="H16" s="5"/>
    </row>
    <row r="17" spans="1:8" ht="27.6" customHeight="1" x14ac:dyDescent="0.25">
      <c r="A17" s="92" t="s">
        <v>80</v>
      </c>
      <c r="B17" s="93"/>
      <c r="C17" s="93"/>
      <c r="D17" s="93"/>
      <c r="E17" s="93"/>
      <c r="F17" s="93"/>
      <c r="G17" s="94"/>
      <c r="H17" s="5"/>
    </row>
    <row r="18" spans="1:8" ht="18.399999999999999" customHeight="1" thickBot="1" x14ac:dyDescent="0.3">
      <c r="A18" s="95" t="s">
        <v>29</v>
      </c>
      <c r="B18" s="96"/>
      <c r="C18" s="96"/>
      <c r="D18" s="96"/>
      <c r="E18" s="96"/>
      <c r="F18" s="96"/>
      <c r="G18" s="97"/>
      <c r="H18" s="5"/>
    </row>
    <row r="19" spans="1:8" ht="18.399999999999999" customHeight="1" thickBot="1" x14ac:dyDescent="0.3">
      <c r="A19" s="59" t="s">
        <v>79</v>
      </c>
      <c r="B19" s="60"/>
      <c r="C19" s="60"/>
      <c r="D19" s="60"/>
      <c r="E19" s="60"/>
      <c r="F19" s="60"/>
      <c r="G19" s="61"/>
      <c r="H19" s="5"/>
    </row>
    <row r="20" spans="1:8" ht="95.25" thickBot="1" x14ac:dyDescent="0.3">
      <c r="A20" s="7" t="s">
        <v>85</v>
      </c>
      <c r="B20" s="67" t="s">
        <v>26</v>
      </c>
      <c r="C20" s="4">
        <v>2018</v>
      </c>
      <c r="D20" s="4">
        <v>2018</v>
      </c>
      <c r="E20" s="83" t="s">
        <v>27</v>
      </c>
      <c r="F20" s="86" t="s">
        <v>57</v>
      </c>
      <c r="G20" s="67" t="s">
        <v>28</v>
      </c>
      <c r="H20" s="5"/>
    </row>
    <row r="21" spans="1:8" ht="32.25" thickBot="1" x14ac:dyDescent="0.3">
      <c r="A21" s="7" t="s">
        <v>86</v>
      </c>
      <c r="B21" s="68"/>
      <c r="C21" s="4">
        <v>2019</v>
      </c>
      <c r="D21" s="4">
        <v>2019</v>
      </c>
      <c r="E21" s="72"/>
      <c r="F21" s="87"/>
      <c r="G21" s="68"/>
      <c r="H21" s="5"/>
    </row>
    <row r="22" spans="1:8" ht="31.5" x14ac:dyDescent="0.25">
      <c r="A22" s="8" t="s">
        <v>87</v>
      </c>
      <c r="B22" s="68"/>
      <c r="C22" s="3">
        <v>2020</v>
      </c>
      <c r="D22" s="3">
        <v>2020</v>
      </c>
      <c r="E22" s="72"/>
      <c r="F22" s="87"/>
      <c r="G22" s="68"/>
      <c r="H22" s="5"/>
    </row>
    <row r="23" spans="1:8" x14ac:dyDescent="0.25">
      <c r="A23" s="56" t="s">
        <v>87</v>
      </c>
      <c r="B23" s="69"/>
      <c r="C23" s="54">
        <v>2021</v>
      </c>
      <c r="D23" s="54">
        <v>2021</v>
      </c>
      <c r="E23" s="72"/>
      <c r="F23" s="87"/>
      <c r="G23" s="68"/>
      <c r="H23" s="66"/>
    </row>
    <row r="24" spans="1:8" x14ac:dyDescent="0.25">
      <c r="A24" s="56"/>
      <c r="B24" s="69"/>
      <c r="C24" s="54"/>
      <c r="D24" s="54"/>
      <c r="E24" s="72"/>
      <c r="F24" s="87"/>
      <c r="G24" s="68"/>
      <c r="H24" s="66"/>
    </row>
    <row r="25" spans="1:8" ht="31.5" x14ac:dyDescent="0.25">
      <c r="A25" s="38" t="s">
        <v>87</v>
      </c>
      <c r="B25" s="69"/>
      <c r="C25" s="37">
        <v>2022</v>
      </c>
      <c r="D25" s="37">
        <v>2022</v>
      </c>
      <c r="E25" s="72"/>
      <c r="F25" s="87"/>
      <c r="G25" s="68"/>
      <c r="H25" s="39"/>
    </row>
    <row r="26" spans="1:8" ht="31.5" x14ac:dyDescent="0.25">
      <c r="A26" s="38" t="s">
        <v>87</v>
      </c>
      <c r="B26" s="69"/>
      <c r="C26" s="37">
        <v>2023</v>
      </c>
      <c r="D26" s="37">
        <v>2023</v>
      </c>
      <c r="E26" s="72"/>
      <c r="F26" s="87"/>
      <c r="G26" s="68"/>
      <c r="H26" s="39"/>
    </row>
    <row r="27" spans="1:8" ht="32.25" thickBot="1" x14ac:dyDescent="0.3">
      <c r="A27" s="11" t="s">
        <v>88</v>
      </c>
      <c r="B27" s="82"/>
      <c r="C27" s="12">
        <v>2024</v>
      </c>
      <c r="D27" s="12">
        <v>2024</v>
      </c>
      <c r="E27" s="84"/>
      <c r="F27" s="88"/>
      <c r="G27" s="85"/>
      <c r="H27" s="5"/>
    </row>
    <row r="28" spans="1:8" ht="38.450000000000003" customHeight="1" x14ac:dyDescent="0.25">
      <c r="A28" s="89" t="s">
        <v>77</v>
      </c>
      <c r="B28" s="90"/>
      <c r="C28" s="90"/>
      <c r="D28" s="90"/>
      <c r="E28" s="90"/>
      <c r="F28" s="90"/>
      <c r="G28" s="91"/>
      <c r="H28" s="5"/>
    </row>
    <row r="29" spans="1:8" ht="123" customHeight="1" x14ac:dyDescent="0.25">
      <c r="A29" s="98" t="s">
        <v>89</v>
      </c>
      <c r="B29" s="56" t="s">
        <v>26</v>
      </c>
      <c r="C29" s="54">
        <v>2018</v>
      </c>
      <c r="D29" s="54">
        <v>2024</v>
      </c>
      <c r="E29" s="56" t="s">
        <v>27</v>
      </c>
      <c r="F29" s="54" t="s">
        <v>50</v>
      </c>
      <c r="G29" s="56" t="s">
        <v>31</v>
      </c>
      <c r="H29" s="81"/>
    </row>
    <row r="30" spans="1:8" ht="67.7" customHeight="1" x14ac:dyDescent="0.25">
      <c r="A30" s="98"/>
      <c r="B30" s="56"/>
      <c r="C30" s="54"/>
      <c r="D30" s="54"/>
      <c r="E30" s="56"/>
      <c r="F30" s="54"/>
      <c r="G30" s="56"/>
      <c r="H30" s="81"/>
    </row>
    <row r="31" spans="1:8" ht="82.15" customHeight="1" x14ac:dyDescent="0.25">
      <c r="A31" s="98"/>
      <c r="B31" s="56"/>
      <c r="C31" s="54"/>
      <c r="D31" s="54"/>
      <c r="E31" s="56"/>
      <c r="F31" s="54"/>
      <c r="G31" s="56"/>
      <c r="H31" s="81"/>
    </row>
    <row r="32" spans="1:8" ht="15.75" hidden="1" x14ac:dyDescent="0.25">
      <c r="A32" s="98"/>
      <c r="B32" s="56"/>
      <c r="C32" s="54"/>
      <c r="D32" s="54"/>
      <c r="E32" s="56"/>
      <c r="F32" s="18"/>
      <c r="G32" s="56"/>
      <c r="H32" s="81"/>
    </row>
  </sheetData>
  <mergeCells count="41">
    <mergeCell ref="A17:G17"/>
    <mergeCell ref="A19:G19"/>
    <mergeCell ref="A18:G18"/>
    <mergeCell ref="A29:A32"/>
    <mergeCell ref="B29:B32"/>
    <mergeCell ref="G29:G32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E4:E6"/>
    <mergeCell ref="F4:F6"/>
    <mergeCell ref="G4:G6"/>
    <mergeCell ref="C5:C6"/>
    <mergeCell ref="D5:D6"/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view="pageBreakPreview" zoomScale="60" zoomScaleNormal="85" workbookViewId="0">
      <selection activeCell="L1" sqref="L1:P1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12.85546875" customWidth="1"/>
    <col min="11" max="11" width="16.5703125" customWidth="1"/>
    <col min="12" max="12" width="11.140625" customWidth="1"/>
    <col min="13" max="13" width="13.5703125" customWidth="1"/>
    <col min="14" max="14" width="19.85546875" customWidth="1"/>
    <col min="15" max="15" width="16.5703125" customWidth="1"/>
    <col min="16" max="16" width="12.5703125" customWidth="1"/>
    <col min="18" max="18" width="19.140625" customWidth="1"/>
  </cols>
  <sheetData>
    <row r="1" spans="1:18" ht="142.5" customHeight="1" x14ac:dyDescent="0.25">
      <c r="A1" s="27"/>
      <c r="B1" s="28"/>
      <c r="C1" s="28"/>
      <c r="D1" s="28"/>
      <c r="E1" s="28"/>
      <c r="F1" s="28"/>
      <c r="G1" s="28"/>
      <c r="H1" s="27" t="s">
        <v>76</v>
      </c>
      <c r="I1" s="27"/>
      <c r="J1" s="27"/>
      <c r="K1" s="27"/>
      <c r="L1" s="101" t="s">
        <v>101</v>
      </c>
      <c r="M1" s="101"/>
      <c r="N1" s="101"/>
      <c r="O1" s="101"/>
      <c r="P1" s="101"/>
    </row>
    <row r="2" spans="1:18" ht="32.25" customHeight="1" x14ac:dyDescent="0.25">
      <c r="A2" s="102" t="s">
        <v>91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8" ht="28.5" customHeight="1" thickBot="1" x14ac:dyDescent="0.3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8" ht="46.15" customHeight="1" x14ac:dyDescent="0.25">
      <c r="A4" s="73" t="s">
        <v>32</v>
      </c>
      <c r="B4" s="73" t="s">
        <v>51</v>
      </c>
      <c r="C4" s="116" t="s">
        <v>33</v>
      </c>
      <c r="D4" s="55" t="s">
        <v>34</v>
      </c>
      <c r="E4" s="55"/>
      <c r="F4" s="55"/>
      <c r="G4" s="55"/>
      <c r="H4" s="55"/>
      <c r="I4" s="55"/>
      <c r="J4" s="55" t="s">
        <v>35</v>
      </c>
      <c r="K4" s="55"/>
      <c r="L4" s="55"/>
      <c r="M4" s="55"/>
      <c r="N4" s="55"/>
      <c r="O4" s="55"/>
      <c r="P4" s="55"/>
    </row>
    <row r="5" spans="1:18" ht="60.75" customHeight="1" x14ac:dyDescent="0.25">
      <c r="A5" s="74"/>
      <c r="B5" s="74"/>
      <c r="C5" s="117"/>
      <c r="D5" s="55" t="s">
        <v>36</v>
      </c>
      <c r="E5" s="55" t="s">
        <v>37</v>
      </c>
      <c r="F5" s="54" t="s">
        <v>38</v>
      </c>
      <c r="G5" s="54" t="s">
        <v>39</v>
      </c>
      <c r="H5" s="54" t="s">
        <v>60</v>
      </c>
      <c r="I5" s="54" t="s">
        <v>58</v>
      </c>
      <c r="J5" s="55"/>
      <c r="K5" s="55"/>
      <c r="L5" s="55"/>
      <c r="M5" s="55"/>
      <c r="N5" s="55"/>
      <c r="O5" s="55"/>
      <c r="P5" s="55"/>
    </row>
    <row r="6" spans="1:18" ht="16.5" thickBot="1" x14ac:dyDescent="0.3">
      <c r="A6" s="75"/>
      <c r="B6" s="75"/>
      <c r="C6" s="118"/>
      <c r="D6" s="55"/>
      <c r="E6" s="55"/>
      <c r="F6" s="54"/>
      <c r="G6" s="54"/>
      <c r="H6" s="54"/>
      <c r="I6" s="54"/>
      <c r="J6" s="36" t="s">
        <v>52</v>
      </c>
      <c r="K6" s="43" t="s">
        <v>53</v>
      </c>
      <c r="L6" s="43" t="s">
        <v>54</v>
      </c>
      <c r="M6" s="43" t="s">
        <v>55</v>
      </c>
      <c r="N6" s="43" t="s">
        <v>56</v>
      </c>
      <c r="O6" s="43" t="s">
        <v>74</v>
      </c>
      <c r="P6" s="43" t="s">
        <v>75</v>
      </c>
    </row>
    <row r="7" spans="1:18" ht="74.099999999999994" customHeight="1" x14ac:dyDescent="0.25">
      <c r="A7" s="21" t="s">
        <v>95</v>
      </c>
      <c r="B7" s="22" t="s">
        <v>40</v>
      </c>
      <c r="C7" s="14"/>
      <c r="D7" s="19">
        <v>901</v>
      </c>
      <c r="E7" s="20" t="s">
        <v>59</v>
      </c>
      <c r="F7" s="19">
        <v>1400000000</v>
      </c>
      <c r="G7" s="19"/>
      <c r="H7" s="19"/>
      <c r="I7" s="19"/>
      <c r="J7" s="32">
        <f>J8+J10+J11+J17+J16</f>
        <v>11446.8</v>
      </c>
      <c r="K7" s="33">
        <f>K8+K10+K11+K17+K16</f>
        <v>28594.69599</v>
      </c>
      <c r="L7" s="32">
        <f>L8+L10+L11+L17</f>
        <v>5000</v>
      </c>
      <c r="M7" s="32">
        <f t="shared" ref="M7:N7" si="0">M8+M10+M11+M17</f>
        <v>5000</v>
      </c>
      <c r="N7" s="32">
        <f t="shared" si="0"/>
        <v>15000</v>
      </c>
      <c r="O7" s="45">
        <v>0</v>
      </c>
      <c r="P7" s="45">
        <v>0</v>
      </c>
      <c r="R7" s="50">
        <f>N7+M7+L7+K7+J7+O7+P7</f>
        <v>65041.495989999996</v>
      </c>
    </row>
    <row r="8" spans="1:18" ht="13.9" customHeight="1" x14ac:dyDescent="0.25">
      <c r="A8" s="56" t="s">
        <v>41</v>
      </c>
      <c r="B8" s="56"/>
      <c r="C8" s="54" t="s">
        <v>42</v>
      </c>
      <c r="D8" s="106"/>
      <c r="E8" s="111"/>
      <c r="F8" s="106"/>
      <c r="G8" s="106"/>
      <c r="H8" s="106"/>
      <c r="I8" s="106"/>
      <c r="J8" s="110">
        <f>J23+J67</f>
        <v>0</v>
      </c>
      <c r="K8" s="104">
        <v>0</v>
      </c>
      <c r="L8" s="105">
        <v>0</v>
      </c>
      <c r="M8" s="105">
        <v>0</v>
      </c>
      <c r="N8" s="105">
        <v>0</v>
      </c>
      <c r="O8" s="99">
        <v>0</v>
      </c>
      <c r="P8" s="99">
        <v>0</v>
      </c>
    </row>
    <row r="9" spans="1:18" ht="14.65" customHeight="1" x14ac:dyDescent="0.25">
      <c r="A9" s="56"/>
      <c r="B9" s="56"/>
      <c r="C9" s="54"/>
      <c r="D9" s="106"/>
      <c r="E9" s="111"/>
      <c r="F9" s="106"/>
      <c r="G9" s="106"/>
      <c r="H9" s="106"/>
      <c r="I9" s="106"/>
      <c r="J9" s="110"/>
      <c r="K9" s="104"/>
      <c r="L9" s="105"/>
      <c r="M9" s="105"/>
      <c r="N9" s="105"/>
      <c r="O9" s="100"/>
      <c r="P9" s="100"/>
    </row>
    <row r="10" spans="1:18" ht="15.75" x14ac:dyDescent="0.25">
      <c r="A10" s="56"/>
      <c r="B10" s="56"/>
      <c r="C10" s="23" t="s">
        <v>43</v>
      </c>
      <c r="D10" s="25">
        <v>901</v>
      </c>
      <c r="E10" s="24" t="s">
        <v>59</v>
      </c>
      <c r="F10" s="25"/>
      <c r="G10" s="25"/>
      <c r="H10" s="25"/>
      <c r="I10" s="25"/>
      <c r="J10" s="32">
        <f>J24+J68</f>
        <v>8584.7999999999993</v>
      </c>
      <c r="K10" s="44">
        <f>K24+K68</f>
        <v>26224.5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</row>
    <row r="11" spans="1:18" ht="15" customHeight="1" x14ac:dyDescent="0.25">
      <c r="A11" s="56"/>
      <c r="B11" s="56"/>
      <c r="C11" s="54" t="s">
        <v>44</v>
      </c>
      <c r="D11" s="106">
        <v>901</v>
      </c>
      <c r="E11" s="111" t="s">
        <v>59</v>
      </c>
      <c r="F11" s="106"/>
      <c r="G11" s="106"/>
      <c r="H11" s="106"/>
      <c r="I11" s="106"/>
      <c r="J11" s="110">
        <f>J26+J69</f>
        <v>909</v>
      </c>
      <c r="K11" s="104">
        <f>K26+K69+K76</f>
        <v>935.37552000000005</v>
      </c>
      <c r="L11" s="105">
        <v>5000</v>
      </c>
      <c r="M11" s="105">
        <v>5000</v>
      </c>
      <c r="N11" s="105">
        <v>15000</v>
      </c>
      <c r="O11" s="99">
        <v>0</v>
      </c>
      <c r="P11" s="99">
        <v>0</v>
      </c>
    </row>
    <row r="12" spans="1:18" ht="15" customHeight="1" x14ac:dyDescent="0.25">
      <c r="A12" s="56"/>
      <c r="B12" s="56"/>
      <c r="C12" s="54"/>
      <c r="D12" s="106"/>
      <c r="E12" s="111"/>
      <c r="F12" s="106"/>
      <c r="G12" s="106"/>
      <c r="H12" s="106"/>
      <c r="I12" s="106"/>
      <c r="J12" s="110"/>
      <c r="K12" s="104"/>
      <c r="L12" s="105"/>
      <c r="M12" s="105"/>
      <c r="N12" s="105"/>
      <c r="O12" s="103"/>
      <c r="P12" s="103"/>
    </row>
    <row r="13" spans="1:18" ht="7.5" customHeight="1" x14ac:dyDescent="0.25">
      <c r="A13" s="56"/>
      <c r="B13" s="56"/>
      <c r="C13" s="54"/>
      <c r="D13" s="106"/>
      <c r="E13" s="111"/>
      <c r="F13" s="106"/>
      <c r="G13" s="106"/>
      <c r="H13" s="106"/>
      <c r="I13" s="106"/>
      <c r="J13" s="110"/>
      <c r="K13" s="104"/>
      <c r="L13" s="105"/>
      <c r="M13" s="105"/>
      <c r="N13" s="105"/>
      <c r="O13" s="100"/>
      <c r="P13" s="100"/>
    </row>
    <row r="14" spans="1:18" ht="15" hidden="1" customHeight="1" x14ac:dyDescent="0.25">
      <c r="A14" s="56"/>
      <c r="B14" s="56"/>
      <c r="C14" s="54"/>
      <c r="D14" s="106"/>
      <c r="E14" s="111"/>
      <c r="F14" s="106"/>
      <c r="G14" s="106"/>
      <c r="H14" s="25"/>
      <c r="I14" s="25"/>
      <c r="J14" s="110"/>
      <c r="K14" s="104"/>
      <c r="L14" s="105"/>
      <c r="M14" s="105"/>
      <c r="N14" s="105"/>
      <c r="O14" s="45"/>
      <c r="P14" s="45"/>
    </row>
    <row r="15" spans="1:18" ht="15.6" hidden="1" customHeight="1" thickBot="1" x14ac:dyDescent="0.3">
      <c r="A15" s="56"/>
      <c r="B15" s="56"/>
      <c r="C15" s="54"/>
      <c r="D15" s="106"/>
      <c r="E15" s="111"/>
      <c r="F15" s="106"/>
      <c r="G15" s="106"/>
      <c r="H15" s="25"/>
      <c r="I15" s="25"/>
      <c r="J15" s="110"/>
      <c r="K15" s="104"/>
      <c r="L15" s="105"/>
      <c r="M15" s="105"/>
      <c r="N15" s="105"/>
      <c r="O15" s="45"/>
      <c r="P15" s="45"/>
    </row>
    <row r="16" spans="1:18" ht="49.5" customHeight="1" x14ac:dyDescent="0.25">
      <c r="A16" s="56"/>
      <c r="B16" s="56"/>
      <c r="C16" s="23" t="s">
        <v>65</v>
      </c>
      <c r="D16" s="25"/>
      <c r="E16" s="24"/>
      <c r="F16" s="25"/>
      <c r="G16" s="25"/>
      <c r="H16" s="25"/>
      <c r="I16" s="25"/>
      <c r="J16" s="32">
        <f>J31+J74</f>
        <v>1953</v>
      </c>
      <c r="K16" s="44">
        <f>K30+K74</f>
        <v>1434.8204699999999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</row>
    <row r="17" spans="1:16" ht="31.5" x14ac:dyDescent="0.25">
      <c r="A17" s="56"/>
      <c r="B17" s="56"/>
      <c r="C17" s="23" t="s">
        <v>45</v>
      </c>
      <c r="D17" s="25"/>
      <c r="E17" s="24"/>
      <c r="F17" s="25"/>
      <c r="G17" s="25"/>
      <c r="H17" s="25"/>
      <c r="I17" s="25"/>
      <c r="J17" s="32">
        <f>J32+J75</f>
        <v>0</v>
      </c>
      <c r="K17" s="44">
        <f>K32+K75</f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</row>
    <row r="18" spans="1:16" ht="21" customHeight="1" x14ac:dyDescent="0.25">
      <c r="A18" s="114" t="s">
        <v>66</v>
      </c>
      <c r="B18" s="54" t="s">
        <v>40</v>
      </c>
      <c r="C18" s="54" t="s">
        <v>46</v>
      </c>
      <c r="D18" s="106">
        <v>901</v>
      </c>
      <c r="E18" s="111" t="s">
        <v>59</v>
      </c>
      <c r="F18" s="119"/>
      <c r="G18" s="119">
        <f t="shared" ref="G18:H22" si="1">G24</f>
        <v>244</v>
      </c>
      <c r="H18" s="119">
        <f t="shared" si="1"/>
        <v>226</v>
      </c>
      <c r="I18" s="106"/>
      <c r="J18" s="110">
        <f>J23+J24+J26+J32</f>
        <v>9493.7999999999993</v>
      </c>
      <c r="K18" s="104">
        <f>K23+K24+K26+K32+K30</f>
        <v>28194.69599</v>
      </c>
      <c r="L18" s="105">
        <v>2000</v>
      </c>
      <c r="M18" s="105">
        <v>2000</v>
      </c>
      <c r="N18" s="105">
        <v>5000</v>
      </c>
      <c r="O18" s="99">
        <v>0</v>
      </c>
      <c r="P18" s="99">
        <v>0</v>
      </c>
    </row>
    <row r="19" spans="1:16" ht="15" customHeight="1" x14ac:dyDescent="0.25">
      <c r="A19" s="114"/>
      <c r="B19" s="54"/>
      <c r="C19" s="54"/>
      <c r="D19" s="106"/>
      <c r="E19" s="111"/>
      <c r="F19" s="120"/>
      <c r="G19" s="120"/>
      <c r="H19" s="120"/>
      <c r="I19" s="106"/>
      <c r="J19" s="110"/>
      <c r="K19" s="104"/>
      <c r="L19" s="105"/>
      <c r="M19" s="105"/>
      <c r="N19" s="105"/>
      <c r="O19" s="103"/>
      <c r="P19" s="103"/>
    </row>
    <row r="20" spans="1:16" ht="6" customHeight="1" x14ac:dyDescent="0.25">
      <c r="A20" s="114"/>
      <c r="B20" s="54"/>
      <c r="C20" s="54"/>
      <c r="D20" s="106"/>
      <c r="E20" s="111"/>
      <c r="F20" s="120"/>
      <c r="G20" s="120"/>
      <c r="H20" s="121"/>
      <c r="I20" s="106"/>
      <c r="J20" s="110"/>
      <c r="K20" s="104"/>
      <c r="L20" s="105"/>
      <c r="M20" s="105"/>
      <c r="N20" s="105"/>
      <c r="O20" s="100"/>
      <c r="P20" s="100"/>
    </row>
    <row r="21" spans="1:16" ht="15" hidden="1" customHeight="1" thickBot="1" x14ac:dyDescent="0.3">
      <c r="A21" s="114"/>
      <c r="B21" s="54"/>
      <c r="C21" s="54"/>
      <c r="D21" s="106"/>
      <c r="E21" s="111"/>
      <c r="F21" s="120"/>
      <c r="G21" s="120"/>
      <c r="H21" s="26">
        <f t="shared" si="1"/>
        <v>0</v>
      </c>
      <c r="I21" s="25"/>
      <c r="J21" s="110"/>
      <c r="K21" s="104"/>
      <c r="L21" s="105"/>
      <c r="M21" s="105"/>
      <c r="N21" s="105"/>
      <c r="O21" s="45"/>
      <c r="P21" s="45"/>
    </row>
    <row r="22" spans="1:16" ht="15.6" hidden="1" customHeight="1" thickBot="1" x14ac:dyDescent="0.3">
      <c r="A22" s="114"/>
      <c r="B22" s="54"/>
      <c r="C22" s="54"/>
      <c r="D22" s="106"/>
      <c r="E22" s="111"/>
      <c r="F22" s="121"/>
      <c r="G22" s="121"/>
      <c r="H22" s="26">
        <f t="shared" si="1"/>
        <v>0</v>
      </c>
      <c r="I22" s="25"/>
      <c r="J22" s="110"/>
      <c r="K22" s="104"/>
      <c r="L22" s="105"/>
      <c r="M22" s="105"/>
      <c r="N22" s="105"/>
      <c r="O22" s="45"/>
      <c r="P22" s="45"/>
    </row>
    <row r="23" spans="1:16" ht="30.2" customHeight="1" x14ac:dyDescent="0.25">
      <c r="A23" s="114"/>
      <c r="B23" s="54"/>
      <c r="C23" s="23" t="s">
        <v>42</v>
      </c>
      <c r="D23" s="25"/>
      <c r="E23" s="24"/>
      <c r="F23" s="25"/>
      <c r="G23" s="25"/>
      <c r="H23" s="25"/>
      <c r="I23" s="25"/>
      <c r="J23" s="32">
        <v>0</v>
      </c>
      <c r="K23" s="44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</row>
    <row r="24" spans="1:16" ht="21" customHeight="1" x14ac:dyDescent="0.25">
      <c r="A24" s="114"/>
      <c r="B24" s="54"/>
      <c r="C24" s="54" t="s">
        <v>43</v>
      </c>
      <c r="D24" s="113">
        <v>901</v>
      </c>
      <c r="E24" s="111" t="s">
        <v>59</v>
      </c>
      <c r="F24" s="113"/>
      <c r="G24" s="113">
        <v>244</v>
      </c>
      <c r="H24" s="113">
        <v>226</v>
      </c>
      <c r="I24" s="113"/>
      <c r="J24" s="110">
        <v>8584.7999999999993</v>
      </c>
      <c r="K24" s="104">
        <f>K35+K40+K46+K52+K58</f>
        <v>26224.5</v>
      </c>
      <c r="L24" s="105">
        <v>0</v>
      </c>
      <c r="M24" s="105">
        <v>0</v>
      </c>
      <c r="N24" s="105">
        <v>0</v>
      </c>
      <c r="O24" s="99">
        <v>0</v>
      </c>
      <c r="P24" s="99">
        <v>0</v>
      </c>
    </row>
    <row r="25" spans="1:16" ht="16.149999999999999" customHeight="1" x14ac:dyDescent="0.25">
      <c r="A25" s="114"/>
      <c r="B25" s="54"/>
      <c r="C25" s="54"/>
      <c r="D25" s="113"/>
      <c r="E25" s="111"/>
      <c r="F25" s="113"/>
      <c r="G25" s="113"/>
      <c r="H25" s="113"/>
      <c r="I25" s="113"/>
      <c r="J25" s="110"/>
      <c r="K25" s="104"/>
      <c r="L25" s="105"/>
      <c r="M25" s="105"/>
      <c r="N25" s="105"/>
      <c r="O25" s="100"/>
      <c r="P25" s="100"/>
    </row>
    <row r="26" spans="1:16" ht="23.65" customHeight="1" x14ac:dyDescent="0.25">
      <c r="A26" s="114"/>
      <c r="B26" s="54"/>
      <c r="C26" s="54" t="s">
        <v>44</v>
      </c>
      <c r="D26" s="106">
        <v>901</v>
      </c>
      <c r="E26" s="111" t="s">
        <v>59</v>
      </c>
      <c r="F26" s="106"/>
      <c r="G26" s="106">
        <v>244</v>
      </c>
      <c r="H26" s="106">
        <v>226</v>
      </c>
      <c r="I26" s="106"/>
      <c r="J26" s="110">
        <v>909</v>
      </c>
      <c r="K26" s="104">
        <f>K36+K41+K47+K53+K59</f>
        <v>535.37552000000005</v>
      </c>
      <c r="L26" s="105">
        <v>2000</v>
      </c>
      <c r="M26" s="105">
        <v>2000</v>
      </c>
      <c r="N26" s="105">
        <v>5000</v>
      </c>
      <c r="O26" s="99">
        <v>0</v>
      </c>
      <c r="P26" s="99">
        <v>0</v>
      </c>
    </row>
    <row r="27" spans="1:16" ht="15" customHeight="1" x14ac:dyDescent="0.25">
      <c r="A27" s="114"/>
      <c r="B27" s="54"/>
      <c r="C27" s="54"/>
      <c r="D27" s="106"/>
      <c r="E27" s="111"/>
      <c r="F27" s="106"/>
      <c r="G27" s="106"/>
      <c r="H27" s="106"/>
      <c r="I27" s="106"/>
      <c r="J27" s="110"/>
      <c r="K27" s="104"/>
      <c r="L27" s="105"/>
      <c r="M27" s="105"/>
      <c r="N27" s="105"/>
      <c r="O27" s="100"/>
      <c r="P27" s="100"/>
    </row>
    <row r="28" spans="1:16" ht="1.7" hidden="1" customHeight="1" x14ac:dyDescent="0.25">
      <c r="A28" s="114"/>
      <c r="B28" s="54"/>
      <c r="C28" s="54"/>
      <c r="D28" s="106"/>
      <c r="E28" s="111"/>
      <c r="F28" s="106"/>
      <c r="G28" s="106"/>
      <c r="H28" s="25"/>
      <c r="I28" s="25"/>
      <c r="J28" s="110"/>
      <c r="K28" s="104">
        <f t="shared" ref="K28" si="2">K38+K43+K49+K55+K61</f>
        <v>28194.69599</v>
      </c>
      <c r="L28" s="105"/>
      <c r="M28" s="105"/>
      <c r="N28" s="105"/>
      <c r="O28" s="45"/>
      <c r="P28" s="45"/>
    </row>
    <row r="29" spans="1:16" ht="17.25" hidden="1" customHeight="1" x14ac:dyDescent="0.25">
      <c r="A29" s="114"/>
      <c r="B29" s="54"/>
      <c r="C29" s="54"/>
      <c r="D29" s="106"/>
      <c r="E29" s="111"/>
      <c r="F29" s="106"/>
      <c r="G29" s="106"/>
      <c r="H29" s="25"/>
      <c r="I29" s="25"/>
      <c r="J29" s="110"/>
      <c r="K29" s="104"/>
      <c r="L29" s="105"/>
      <c r="M29" s="105"/>
      <c r="N29" s="105"/>
      <c r="O29" s="45"/>
      <c r="P29" s="45"/>
    </row>
    <row r="30" spans="1:16" ht="18.75" hidden="1" customHeight="1" thickBot="1" x14ac:dyDescent="0.3">
      <c r="A30" s="114"/>
      <c r="B30" s="54"/>
      <c r="C30" s="54"/>
      <c r="D30" s="106"/>
      <c r="E30" s="111"/>
      <c r="F30" s="106"/>
      <c r="G30" s="106"/>
      <c r="H30" s="25"/>
      <c r="I30" s="25"/>
      <c r="J30" s="110"/>
      <c r="K30" s="104">
        <f>K42+K48+K54+K60</f>
        <v>1434.8204699999999</v>
      </c>
      <c r="L30" s="105"/>
      <c r="M30" s="105"/>
      <c r="N30" s="105"/>
      <c r="O30" s="45"/>
      <c r="P30" s="45"/>
    </row>
    <row r="31" spans="1:16" ht="47.25" customHeight="1" x14ac:dyDescent="0.25">
      <c r="A31" s="114"/>
      <c r="B31" s="54"/>
      <c r="C31" s="23" t="s">
        <v>65</v>
      </c>
      <c r="D31" s="25"/>
      <c r="E31" s="24"/>
      <c r="F31" s="25"/>
      <c r="G31" s="25"/>
      <c r="H31" s="25"/>
      <c r="I31" s="25"/>
      <c r="J31" s="32">
        <v>0</v>
      </c>
      <c r="K31" s="104"/>
      <c r="L31" s="45">
        <v>0</v>
      </c>
      <c r="M31" s="45">
        <v>0</v>
      </c>
      <c r="N31" s="45">
        <v>0</v>
      </c>
      <c r="O31" s="45">
        <v>0</v>
      </c>
      <c r="P31" s="45">
        <v>0</v>
      </c>
    </row>
    <row r="32" spans="1:16" ht="34.9" customHeight="1" x14ac:dyDescent="0.25">
      <c r="A32" s="114"/>
      <c r="B32" s="54"/>
      <c r="C32" s="23" t="s">
        <v>45</v>
      </c>
      <c r="D32" s="25"/>
      <c r="E32" s="24"/>
      <c r="F32" s="25"/>
      <c r="G32" s="25"/>
      <c r="H32" s="25"/>
      <c r="I32" s="25"/>
      <c r="J32" s="32">
        <v>0</v>
      </c>
      <c r="K32" s="44">
        <f>K37+K49+K55+K61</f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</row>
    <row r="33" spans="1:16" ht="34.9" customHeight="1" x14ac:dyDescent="0.25">
      <c r="A33" s="54" t="s">
        <v>61</v>
      </c>
      <c r="B33" s="54" t="s">
        <v>40</v>
      </c>
      <c r="C33" s="23" t="s">
        <v>47</v>
      </c>
      <c r="D33" s="25"/>
      <c r="E33" s="24"/>
      <c r="F33" s="25"/>
      <c r="G33" s="25"/>
      <c r="H33" s="25"/>
      <c r="I33" s="25"/>
      <c r="J33" s="32">
        <f>J34+J35+J36+J37</f>
        <v>9493.7999999999993</v>
      </c>
      <c r="K33" s="33">
        <f t="shared" ref="K33:N33" si="3">K34+K35+K36+K37</f>
        <v>0</v>
      </c>
      <c r="L33" s="32">
        <f t="shared" si="3"/>
        <v>0</v>
      </c>
      <c r="M33" s="32">
        <f t="shared" si="3"/>
        <v>0</v>
      </c>
      <c r="N33" s="32">
        <f t="shared" si="3"/>
        <v>0</v>
      </c>
      <c r="O33" s="45">
        <v>0</v>
      </c>
      <c r="P33" s="45">
        <v>0</v>
      </c>
    </row>
    <row r="34" spans="1:16" ht="34.9" customHeight="1" x14ac:dyDescent="0.25">
      <c r="A34" s="54"/>
      <c r="B34" s="54"/>
      <c r="C34" s="23" t="s">
        <v>42</v>
      </c>
      <c r="D34" s="25"/>
      <c r="E34" s="24"/>
      <c r="F34" s="25"/>
      <c r="G34" s="25"/>
      <c r="H34" s="25"/>
      <c r="I34" s="25"/>
      <c r="J34" s="32">
        <v>0</v>
      </c>
      <c r="K34" s="44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</row>
    <row r="35" spans="1:16" ht="34.9" customHeight="1" x14ac:dyDescent="0.25">
      <c r="A35" s="54"/>
      <c r="B35" s="54"/>
      <c r="C35" s="23" t="s">
        <v>43</v>
      </c>
      <c r="D35" s="25">
        <v>901</v>
      </c>
      <c r="E35" s="24" t="s">
        <v>59</v>
      </c>
      <c r="F35" s="25"/>
      <c r="G35" s="25"/>
      <c r="H35" s="25"/>
      <c r="I35" s="25"/>
      <c r="J35" s="32">
        <v>8584.7999999999993</v>
      </c>
      <c r="K35" s="44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34.9" customHeight="1" x14ac:dyDescent="0.25">
      <c r="A36" s="54"/>
      <c r="B36" s="54"/>
      <c r="C36" s="23" t="s">
        <v>44</v>
      </c>
      <c r="D36" s="25">
        <v>901</v>
      </c>
      <c r="E36" s="24" t="s">
        <v>59</v>
      </c>
      <c r="F36" s="25"/>
      <c r="G36" s="25"/>
      <c r="H36" s="25"/>
      <c r="I36" s="25"/>
      <c r="J36" s="32">
        <v>909</v>
      </c>
      <c r="K36" s="44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</row>
    <row r="37" spans="1:16" ht="34.9" customHeight="1" x14ac:dyDescent="0.25">
      <c r="A37" s="54"/>
      <c r="B37" s="54"/>
      <c r="C37" s="23" t="s">
        <v>45</v>
      </c>
      <c r="D37" s="25"/>
      <c r="E37" s="24"/>
      <c r="F37" s="25"/>
      <c r="G37" s="25"/>
      <c r="H37" s="25"/>
      <c r="I37" s="25"/>
      <c r="J37" s="32">
        <v>0</v>
      </c>
      <c r="K37" s="44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26.45" customHeight="1" x14ac:dyDescent="0.25">
      <c r="A38" s="54" t="s">
        <v>64</v>
      </c>
      <c r="B38" s="54" t="s">
        <v>40</v>
      </c>
      <c r="C38" s="29" t="s">
        <v>47</v>
      </c>
      <c r="D38" s="30"/>
      <c r="E38" s="31"/>
      <c r="F38" s="30"/>
      <c r="G38" s="30"/>
      <c r="H38" s="30"/>
      <c r="I38" s="30"/>
      <c r="J38" s="32">
        <f>J39+J40+J41+J43+J42</f>
        <v>0</v>
      </c>
      <c r="K38" s="33">
        <f>K39+K40+K41+K43+K42</f>
        <v>28194.69599</v>
      </c>
      <c r="L38" s="32">
        <f>L39+L40+L41+L43</f>
        <v>0</v>
      </c>
      <c r="M38" s="32">
        <f>M39+M40+M41+M43</f>
        <v>0</v>
      </c>
      <c r="N38" s="32">
        <f>N39+N40+N41+N43</f>
        <v>0</v>
      </c>
      <c r="O38" s="45">
        <v>0</v>
      </c>
      <c r="P38" s="45">
        <v>0</v>
      </c>
    </row>
    <row r="39" spans="1:16" ht="38.65" customHeight="1" x14ac:dyDescent="0.25">
      <c r="A39" s="54"/>
      <c r="B39" s="54"/>
      <c r="C39" s="29" t="s">
        <v>42</v>
      </c>
      <c r="D39" s="30"/>
      <c r="E39" s="31"/>
      <c r="F39" s="30"/>
      <c r="G39" s="30"/>
      <c r="H39" s="30"/>
      <c r="I39" s="30"/>
      <c r="J39" s="32">
        <v>0</v>
      </c>
      <c r="K39" s="44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</row>
    <row r="40" spans="1:16" ht="34.35" customHeight="1" x14ac:dyDescent="0.25">
      <c r="A40" s="54"/>
      <c r="B40" s="54"/>
      <c r="C40" s="29" t="s">
        <v>43</v>
      </c>
      <c r="D40" s="30">
        <v>901</v>
      </c>
      <c r="E40" s="31" t="s">
        <v>59</v>
      </c>
      <c r="F40" s="30" t="s">
        <v>90</v>
      </c>
      <c r="G40" s="30">
        <v>244</v>
      </c>
      <c r="H40" s="30">
        <v>226</v>
      </c>
      <c r="I40" s="30"/>
      <c r="J40" s="32">
        <v>0</v>
      </c>
      <c r="K40" s="44">
        <v>26224.5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</row>
    <row r="41" spans="1:16" ht="29.65" customHeight="1" x14ac:dyDescent="0.25">
      <c r="A41" s="54"/>
      <c r="B41" s="54"/>
      <c r="C41" s="29" t="s">
        <v>44</v>
      </c>
      <c r="D41" s="30">
        <v>901</v>
      </c>
      <c r="E41" s="31" t="s">
        <v>59</v>
      </c>
      <c r="F41" s="30" t="s">
        <v>90</v>
      </c>
      <c r="G41" s="30">
        <v>244</v>
      </c>
      <c r="H41" s="30">
        <v>226</v>
      </c>
      <c r="I41" s="30"/>
      <c r="J41" s="32">
        <v>0</v>
      </c>
      <c r="K41" s="44">
        <v>535.37552000000005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</row>
    <row r="42" spans="1:16" ht="58.15" customHeight="1" x14ac:dyDescent="0.25">
      <c r="A42" s="54"/>
      <c r="B42" s="54"/>
      <c r="C42" s="29" t="s">
        <v>65</v>
      </c>
      <c r="D42" s="30"/>
      <c r="E42" s="31"/>
      <c r="F42" s="30"/>
      <c r="G42" s="30"/>
      <c r="H42" s="30"/>
      <c r="I42" s="30"/>
      <c r="J42" s="32">
        <v>0</v>
      </c>
      <c r="K42" s="44">
        <v>1434.8204699999999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t="29.1" customHeight="1" x14ac:dyDescent="0.25">
      <c r="A43" s="54"/>
      <c r="B43" s="54"/>
      <c r="C43" s="29" t="s">
        <v>45</v>
      </c>
      <c r="D43" s="30"/>
      <c r="E43" s="31"/>
      <c r="F43" s="30"/>
      <c r="G43" s="30"/>
      <c r="H43" s="30"/>
      <c r="I43" s="30"/>
      <c r="J43" s="32">
        <v>0</v>
      </c>
      <c r="K43" s="44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t="34.9" customHeight="1" x14ac:dyDescent="0.25">
      <c r="A44" s="107" t="s">
        <v>68</v>
      </c>
      <c r="B44" s="54" t="s">
        <v>40</v>
      </c>
      <c r="C44" s="29" t="s">
        <v>47</v>
      </c>
      <c r="D44" s="30"/>
      <c r="E44" s="31"/>
      <c r="F44" s="30"/>
      <c r="G44" s="30"/>
      <c r="H44" s="30"/>
      <c r="I44" s="30"/>
      <c r="J44" s="32">
        <f>J45+J46+J47+J49+J48</f>
        <v>0</v>
      </c>
      <c r="K44" s="33">
        <v>0</v>
      </c>
      <c r="L44" s="32">
        <f>L45+L46+L47+L49</f>
        <v>0</v>
      </c>
      <c r="M44" s="32">
        <f>M45+M46+M47+M49</f>
        <v>0</v>
      </c>
      <c r="N44" s="32">
        <f>N45+N46+N47+N49</f>
        <v>0</v>
      </c>
      <c r="O44" s="45">
        <v>0</v>
      </c>
      <c r="P44" s="45">
        <v>0</v>
      </c>
    </row>
    <row r="45" spans="1:16" ht="34.9" customHeight="1" x14ac:dyDescent="0.25">
      <c r="A45" s="108"/>
      <c r="B45" s="54"/>
      <c r="C45" s="29" t="s">
        <v>42</v>
      </c>
      <c r="D45" s="30"/>
      <c r="E45" s="31"/>
      <c r="F45" s="30"/>
      <c r="G45" s="30"/>
      <c r="H45" s="30"/>
      <c r="I45" s="30"/>
      <c r="J45" s="32">
        <v>0</v>
      </c>
      <c r="K45" s="44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</row>
    <row r="46" spans="1:16" ht="34.9" customHeight="1" x14ac:dyDescent="0.25">
      <c r="A46" s="108"/>
      <c r="B46" s="54"/>
      <c r="C46" s="29" t="s">
        <v>43</v>
      </c>
      <c r="D46" s="30"/>
      <c r="E46" s="31"/>
      <c r="F46" s="30"/>
      <c r="G46" s="30"/>
      <c r="H46" s="30"/>
      <c r="I46" s="30"/>
      <c r="J46" s="32">
        <v>0</v>
      </c>
      <c r="K46" s="44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t="34.9" customHeight="1" x14ac:dyDescent="0.25">
      <c r="A47" s="108"/>
      <c r="B47" s="54"/>
      <c r="C47" s="29" t="s">
        <v>44</v>
      </c>
      <c r="D47" s="30"/>
      <c r="E47" s="31"/>
      <c r="F47" s="30"/>
      <c r="G47" s="30"/>
      <c r="H47" s="30"/>
      <c r="I47" s="30"/>
      <c r="J47" s="32">
        <v>0</v>
      </c>
      <c r="K47" s="44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</row>
    <row r="48" spans="1:16" ht="54.6" customHeight="1" x14ac:dyDescent="0.25">
      <c r="A48" s="108"/>
      <c r="B48" s="54"/>
      <c r="C48" s="29" t="s">
        <v>65</v>
      </c>
      <c r="D48" s="30"/>
      <c r="E48" s="31"/>
      <c r="F48" s="30"/>
      <c r="G48" s="30"/>
      <c r="H48" s="30"/>
      <c r="I48" s="30"/>
      <c r="J48" s="32">
        <v>0</v>
      </c>
      <c r="K48" s="44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</row>
    <row r="49" spans="1:16" ht="34.9" customHeight="1" x14ac:dyDescent="0.25">
      <c r="A49" s="109"/>
      <c r="B49" s="54"/>
      <c r="C49" s="29" t="s">
        <v>45</v>
      </c>
      <c r="D49" s="30"/>
      <c r="E49" s="31"/>
      <c r="F49" s="30"/>
      <c r="G49" s="30"/>
      <c r="H49" s="30"/>
      <c r="I49" s="30"/>
      <c r="J49" s="32">
        <v>0</v>
      </c>
      <c r="K49" s="44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</row>
    <row r="50" spans="1:16" ht="26.45" customHeight="1" x14ac:dyDescent="0.25">
      <c r="A50" s="54" t="s">
        <v>69</v>
      </c>
      <c r="B50" s="54" t="s">
        <v>40</v>
      </c>
      <c r="C50" s="29" t="s">
        <v>47</v>
      </c>
      <c r="D50" s="30"/>
      <c r="E50" s="31"/>
      <c r="F50" s="30"/>
      <c r="G50" s="30"/>
      <c r="H50" s="30"/>
      <c r="I50" s="30"/>
      <c r="J50" s="32">
        <f>J51+J52+J53+J55+J54</f>
        <v>0</v>
      </c>
      <c r="K50" s="33">
        <v>0</v>
      </c>
      <c r="L50" s="32">
        <f>L51+L52+L53+L55</f>
        <v>0</v>
      </c>
      <c r="M50" s="32">
        <f>M51+M52+M53+M55</f>
        <v>0</v>
      </c>
      <c r="N50" s="32">
        <f>N51+N52+N53+N55</f>
        <v>0</v>
      </c>
      <c r="O50" s="45">
        <v>0</v>
      </c>
      <c r="P50" s="45">
        <v>0</v>
      </c>
    </row>
    <row r="51" spans="1:16" ht="38.65" customHeight="1" x14ac:dyDescent="0.25">
      <c r="A51" s="54"/>
      <c r="B51" s="54"/>
      <c r="C51" s="29" t="s">
        <v>42</v>
      </c>
      <c r="D51" s="30"/>
      <c r="E51" s="31"/>
      <c r="F51" s="30"/>
      <c r="G51" s="30"/>
      <c r="H51" s="30"/>
      <c r="I51" s="30"/>
      <c r="J51" s="32">
        <v>0</v>
      </c>
      <c r="K51" s="44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t="34.35" customHeight="1" x14ac:dyDescent="0.25">
      <c r="A52" s="54"/>
      <c r="B52" s="54"/>
      <c r="C52" s="29" t="s">
        <v>43</v>
      </c>
      <c r="D52" s="30"/>
      <c r="E52" s="31"/>
      <c r="F52" s="30"/>
      <c r="G52" s="30"/>
      <c r="H52" s="30"/>
      <c r="I52" s="30"/>
      <c r="J52" s="32">
        <v>0</v>
      </c>
      <c r="K52" s="44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</row>
    <row r="53" spans="1:16" ht="29.65" customHeight="1" x14ac:dyDescent="0.25">
      <c r="A53" s="54"/>
      <c r="B53" s="54"/>
      <c r="C53" s="29" t="s">
        <v>44</v>
      </c>
      <c r="D53" s="30"/>
      <c r="E53" s="31"/>
      <c r="F53" s="30"/>
      <c r="G53" s="30"/>
      <c r="H53" s="30"/>
      <c r="I53" s="30"/>
      <c r="J53" s="32">
        <v>0</v>
      </c>
      <c r="K53" s="44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58.15" customHeight="1" x14ac:dyDescent="0.25">
      <c r="A54" s="54"/>
      <c r="B54" s="54"/>
      <c r="C54" s="29" t="s">
        <v>65</v>
      </c>
      <c r="D54" s="30"/>
      <c r="E54" s="31"/>
      <c r="F54" s="30"/>
      <c r="G54" s="30"/>
      <c r="H54" s="30"/>
      <c r="I54" s="30"/>
      <c r="J54" s="32">
        <v>0</v>
      </c>
      <c r="K54" s="44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29.1" customHeight="1" x14ac:dyDescent="0.25">
      <c r="A55" s="54"/>
      <c r="B55" s="54"/>
      <c r="C55" s="29" t="s">
        <v>45</v>
      </c>
      <c r="D55" s="30"/>
      <c r="E55" s="31"/>
      <c r="F55" s="30"/>
      <c r="G55" s="30"/>
      <c r="H55" s="30"/>
      <c r="I55" s="30"/>
      <c r="J55" s="32">
        <v>0</v>
      </c>
      <c r="K55" s="44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t="26.45" customHeight="1" x14ac:dyDescent="0.25">
      <c r="A56" s="54" t="s">
        <v>70</v>
      </c>
      <c r="B56" s="54" t="s">
        <v>40</v>
      </c>
      <c r="C56" s="23" t="s">
        <v>47</v>
      </c>
      <c r="D56" s="25"/>
      <c r="E56" s="24"/>
      <c r="F56" s="25"/>
      <c r="G56" s="25"/>
      <c r="H56" s="25"/>
      <c r="I56" s="25"/>
      <c r="J56" s="32">
        <f>J57+J58+J59+J61+J60</f>
        <v>0</v>
      </c>
      <c r="K56" s="33">
        <v>0</v>
      </c>
      <c r="L56" s="32">
        <f>L57+L58+L59+L61</f>
        <v>0</v>
      </c>
      <c r="M56" s="32">
        <f>M57+M58+M59+M61</f>
        <v>0</v>
      </c>
      <c r="N56" s="32">
        <f>N57+N58+N59+N61</f>
        <v>0</v>
      </c>
      <c r="O56" s="45">
        <v>0</v>
      </c>
      <c r="P56" s="45">
        <v>0</v>
      </c>
    </row>
    <row r="57" spans="1:16" ht="38.65" customHeight="1" x14ac:dyDescent="0.25">
      <c r="A57" s="54"/>
      <c r="B57" s="54"/>
      <c r="C57" s="23" t="s">
        <v>42</v>
      </c>
      <c r="D57" s="25"/>
      <c r="E57" s="24"/>
      <c r="F57" s="25"/>
      <c r="G57" s="25"/>
      <c r="H57" s="25"/>
      <c r="I57" s="25"/>
      <c r="J57" s="32">
        <v>0</v>
      </c>
      <c r="K57" s="44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</row>
    <row r="58" spans="1:16" ht="34.35" customHeight="1" x14ac:dyDescent="0.25">
      <c r="A58" s="54"/>
      <c r="B58" s="54"/>
      <c r="C58" s="23" t="s">
        <v>43</v>
      </c>
      <c r="D58" s="25"/>
      <c r="E58" s="24"/>
      <c r="F58" s="25"/>
      <c r="G58" s="25"/>
      <c r="H58" s="25"/>
      <c r="I58" s="25"/>
      <c r="J58" s="32">
        <v>0</v>
      </c>
      <c r="K58" s="44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</row>
    <row r="59" spans="1:16" ht="29.65" customHeight="1" x14ac:dyDescent="0.25">
      <c r="A59" s="54"/>
      <c r="B59" s="54"/>
      <c r="C59" s="23" t="s">
        <v>44</v>
      </c>
      <c r="D59" s="25"/>
      <c r="E59" s="24"/>
      <c r="F59" s="25"/>
      <c r="G59" s="26"/>
      <c r="H59" s="26"/>
      <c r="I59" s="25"/>
      <c r="J59" s="32">
        <v>0</v>
      </c>
      <c r="K59" s="44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</row>
    <row r="60" spans="1:16" ht="58.15" customHeight="1" x14ac:dyDescent="0.25">
      <c r="A60" s="54"/>
      <c r="B60" s="54"/>
      <c r="C60" s="23" t="s">
        <v>65</v>
      </c>
      <c r="D60" s="25"/>
      <c r="E60" s="24"/>
      <c r="F60" s="25"/>
      <c r="G60" s="25"/>
      <c r="H60" s="25"/>
      <c r="I60" s="25"/>
      <c r="J60" s="32">
        <v>0</v>
      </c>
      <c r="K60" s="44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</row>
    <row r="61" spans="1:16" ht="29.1" customHeight="1" x14ac:dyDescent="0.25">
      <c r="A61" s="54"/>
      <c r="B61" s="54"/>
      <c r="C61" s="23" t="s">
        <v>45</v>
      </c>
      <c r="D61" s="25"/>
      <c r="E61" s="24"/>
      <c r="F61" s="25"/>
      <c r="G61" s="25"/>
      <c r="H61" s="25"/>
      <c r="I61" s="25"/>
      <c r="J61" s="32">
        <v>0</v>
      </c>
      <c r="K61" s="44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ht="24.2" customHeight="1" x14ac:dyDescent="0.25">
      <c r="A62" s="112" t="s">
        <v>63</v>
      </c>
      <c r="B62" s="115" t="s">
        <v>40</v>
      </c>
      <c r="C62" s="54" t="s">
        <v>47</v>
      </c>
      <c r="D62" s="106">
        <v>901</v>
      </c>
      <c r="E62" s="111" t="s">
        <v>59</v>
      </c>
      <c r="F62" s="106" t="s">
        <v>67</v>
      </c>
      <c r="G62" s="106">
        <v>244</v>
      </c>
      <c r="H62" s="106">
        <v>226</v>
      </c>
      <c r="I62" s="106"/>
      <c r="J62" s="110">
        <f>J67+J68+J69+J75+J74</f>
        <v>1953</v>
      </c>
      <c r="K62" s="104">
        <f>K67+K68+K69+K74+K75</f>
        <v>0</v>
      </c>
      <c r="L62" s="105">
        <f>L67+L68+L69+L75+L74</f>
        <v>3000</v>
      </c>
      <c r="M62" s="105">
        <f>M67+M68+M69+M75+M74</f>
        <v>3000</v>
      </c>
      <c r="N62" s="105">
        <f>N67+N68+N69+N75+N74</f>
        <v>10000</v>
      </c>
      <c r="O62" s="99">
        <v>0</v>
      </c>
      <c r="P62" s="99">
        <v>0</v>
      </c>
    </row>
    <row r="63" spans="1:16" ht="15.6" customHeight="1" x14ac:dyDescent="0.25">
      <c r="A63" s="112"/>
      <c r="B63" s="115"/>
      <c r="C63" s="54"/>
      <c r="D63" s="106"/>
      <c r="E63" s="111"/>
      <c r="F63" s="106"/>
      <c r="G63" s="106"/>
      <c r="H63" s="106"/>
      <c r="I63" s="106"/>
      <c r="J63" s="110"/>
      <c r="K63" s="104"/>
      <c r="L63" s="105"/>
      <c r="M63" s="105"/>
      <c r="N63" s="105"/>
      <c r="O63" s="100"/>
      <c r="P63" s="100"/>
    </row>
    <row r="64" spans="1:16" ht="23.65" hidden="1" customHeight="1" x14ac:dyDescent="0.25">
      <c r="A64" s="112"/>
      <c r="B64" s="115"/>
      <c r="C64" s="54"/>
      <c r="D64" s="106"/>
      <c r="E64" s="111"/>
      <c r="F64" s="106"/>
      <c r="G64" s="106"/>
      <c r="H64" s="25"/>
      <c r="I64" s="25"/>
      <c r="J64" s="110"/>
      <c r="K64" s="104"/>
      <c r="L64" s="105"/>
      <c r="M64" s="105"/>
      <c r="N64" s="105"/>
      <c r="O64" s="45"/>
      <c r="P64" s="45"/>
    </row>
    <row r="65" spans="1:16" ht="18.399999999999999" hidden="1" customHeight="1" x14ac:dyDescent="0.25">
      <c r="A65" s="112"/>
      <c r="B65" s="115"/>
      <c r="C65" s="54"/>
      <c r="D65" s="106"/>
      <c r="E65" s="111"/>
      <c r="F65" s="106"/>
      <c r="G65" s="106"/>
      <c r="H65" s="25"/>
      <c r="I65" s="25"/>
      <c r="J65" s="110"/>
      <c r="K65" s="104"/>
      <c r="L65" s="105"/>
      <c r="M65" s="105"/>
      <c r="N65" s="105"/>
      <c r="O65" s="45"/>
      <c r="P65" s="45"/>
    </row>
    <row r="66" spans="1:16" ht="30.2" hidden="1" customHeight="1" x14ac:dyDescent="0.25">
      <c r="A66" s="112"/>
      <c r="B66" s="115"/>
      <c r="C66" s="54"/>
      <c r="D66" s="106"/>
      <c r="E66" s="111"/>
      <c r="F66" s="106"/>
      <c r="G66" s="106"/>
      <c r="H66" s="25"/>
      <c r="I66" s="25"/>
      <c r="J66" s="37" t="s">
        <v>48</v>
      </c>
      <c r="K66" s="44"/>
      <c r="L66" s="43"/>
      <c r="M66" s="43"/>
      <c r="N66" s="43"/>
      <c r="O66" s="45"/>
      <c r="P66" s="45"/>
    </row>
    <row r="67" spans="1:16" ht="15.75" x14ac:dyDescent="0.25">
      <c r="A67" s="112"/>
      <c r="B67" s="115"/>
      <c r="C67" s="23" t="s">
        <v>42</v>
      </c>
      <c r="D67" s="25"/>
      <c r="E67" s="24"/>
      <c r="F67" s="25"/>
      <c r="G67" s="25"/>
      <c r="H67" s="25"/>
      <c r="I67" s="25"/>
      <c r="J67" s="32">
        <v>0</v>
      </c>
      <c r="K67" s="44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</row>
    <row r="68" spans="1:16" ht="32.85" customHeight="1" x14ac:dyDescent="0.25">
      <c r="A68" s="112"/>
      <c r="B68" s="115"/>
      <c r="C68" s="23" t="s">
        <v>43</v>
      </c>
      <c r="D68" s="25"/>
      <c r="E68" s="24"/>
      <c r="F68" s="25"/>
      <c r="G68" s="25"/>
      <c r="H68" s="25"/>
      <c r="I68" s="25"/>
      <c r="J68" s="32">
        <v>0</v>
      </c>
      <c r="K68" s="44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</row>
    <row r="69" spans="1:16" ht="25.9" customHeight="1" x14ac:dyDescent="0.25">
      <c r="A69" s="112"/>
      <c r="B69" s="115"/>
      <c r="C69" s="54" t="s">
        <v>44</v>
      </c>
      <c r="D69" s="106">
        <v>901</v>
      </c>
      <c r="E69" s="111" t="s">
        <v>59</v>
      </c>
      <c r="F69" s="106" t="s">
        <v>67</v>
      </c>
      <c r="G69" s="106">
        <v>244</v>
      </c>
      <c r="H69" s="106">
        <v>226</v>
      </c>
      <c r="I69" s="106"/>
      <c r="J69" s="110">
        <v>0</v>
      </c>
      <c r="K69" s="104">
        <v>0</v>
      </c>
      <c r="L69" s="105">
        <v>3000</v>
      </c>
      <c r="M69" s="105">
        <v>3000</v>
      </c>
      <c r="N69" s="105">
        <v>10000</v>
      </c>
      <c r="O69" s="99">
        <v>0</v>
      </c>
      <c r="P69" s="99">
        <v>0</v>
      </c>
    </row>
    <row r="70" spans="1:16" ht="13.9" customHeight="1" x14ac:dyDescent="0.25">
      <c r="A70" s="112"/>
      <c r="B70" s="115"/>
      <c r="C70" s="54"/>
      <c r="D70" s="106"/>
      <c r="E70" s="111"/>
      <c r="F70" s="106"/>
      <c r="G70" s="106"/>
      <c r="H70" s="106"/>
      <c r="I70" s="106"/>
      <c r="J70" s="110"/>
      <c r="K70" s="104"/>
      <c r="L70" s="105"/>
      <c r="M70" s="105"/>
      <c r="N70" s="105"/>
      <c r="O70" s="100"/>
      <c r="P70" s="100"/>
    </row>
    <row r="71" spans="1:16" ht="30.6" hidden="1" customHeight="1" x14ac:dyDescent="0.25">
      <c r="A71" s="112"/>
      <c r="B71" s="115"/>
      <c r="C71" s="54"/>
      <c r="D71" s="106"/>
      <c r="E71" s="111"/>
      <c r="F71" s="106"/>
      <c r="G71" s="106"/>
      <c r="H71" s="25"/>
      <c r="I71" s="25"/>
      <c r="J71" s="110"/>
      <c r="K71" s="104"/>
      <c r="L71" s="105"/>
      <c r="M71" s="105"/>
      <c r="N71" s="105"/>
      <c r="O71" s="45"/>
      <c r="P71" s="45"/>
    </row>
    <row r="72" spans="1:16" ht="32.85" hidden="1" customHeight="1" x14ac:dyDescent="0.25">
      <c r="A72" s="112"/>
      <c r="B72" s="115"/>
      <c r="C72" s="54"/>
      <c r="D72" s="106"/>
      <c r="E72" s="111"/>
      <c r="F72" s="106"/>
      <c r="G72" s="106"/>
      <c r="H72" s="25"/>
      <c r="I72" s="25"/>
      <c r="J72" s="110"/>
      <c r="K72" s="104"/>
      <c r="L72" s="105"/>
      <c r="M72" s="105"/>
      <c r="N72" s="105"/>
      <c r="O72" s="45"/>
      <c r="P72" s="45"/>
    </row>
    <row r="73" spans="1:16" ht="25.15" hidden="1" customHeight="1" x14ac:dyDescent="0.25">
      <c r="A73" s="112"/>
      <c r="B73" s="115"/>
      <c r="C73" s="54"/>
      <c r="D73" s="106"/>
      <c r="E73" s="111"/>
      <c r="F73" s="106"/>
      <c r="G73" s="106"/>
      <c r="H73" s="25"/>
      <c r="I73" s="25"/>
      <c r="J73" s="110"/>
      <c r="K73" s="104"/>
      <c r="L73" s="105"/>
      <c r="M73" s="105"/>
      <c r="N73" s="105"/>
      <c r="O73" s="45"/>
      <c r="P73" s="45"/>
    </row>
    <row r="74" spans="1:16" ht="49.5" customHeight="1" x14ac:dyDescent="0.25">
      <c r="A74" s="112"/>
      <c r="B74" s="115"/>
      <c r="C74" s="23" t="s">
        <v>65</v>
      </c>
      <c r="D74" s="25"/>
      <c r="E74" s="24"/>
      <c r="F74" s="25"/>
      <c r="G74" s="25"/>
      <c r="H74" s="25"/>
      <c r="I74" s="25"/>
      <c r="J74" s="32">
        <v>1953</v>
      </c>
      <c r="K74" s="44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</row>
    <row r="75" spans="1:16" ht="33" customHeight="1" x14ac:dyDescent="0.25">
      <c r="A75" s="112"/>
      <c r="B75" s="115"/>
      <c r="C75" s="23" t="s">
        <v>45</v>
      </c>
      <c r="D75" s="25"/>
      <c r="E75" s="24"/>
      <c r="F75" s="25"/>
      <c r="G75" s="25"/>
      <c r="H75" s="25"/>
      <c r="I75" s="25"/>
      <c r="J75" s="32">
        <v>0</v>
      </c>
      <c r="K75" s="44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</row>
    <row r="76" spans="1:16" ht="13.9" customHeight="1" x14ac:dyDescent="0.25">
      <c r="A76" s="112" t="s">
        <v>62</v>
      </c>
      <c r="B76" s="54"/>
      <c r="C76" s="54" t="s">
        <v>44</v>
      </c>
      <c r="D76" s="106">
        <v>901</v>
      </c>
      <c r="E76" s="111" t="s">
        <v>59</v>
      </c>
      <c r="F76" s="106">
        <v>1400320000</v>
      </c>
      <c r="G76" s="106">
        <v>244</v>
      </c>
      <c r="H76" s="106">
        <v>226</v>
      </c>
      <c r="I76" s="106"/>
      <c r="J76" s="110">
        <v>0</v>
      </c>
      <c r="K76" s="104">
        <v>400</v>
      </c>
      <c r="L76" s="105">
        <v>0</v>
      </c>
      <c r="M76" s="105">
        <v>0</v>
      </c>
      <c r="N76" s="105">
        <v>0</v>
      </c>
      <c r="O76" s="99">
        <v>0</v>
      </c>
      <c r="P76" s="99">
        <v>0</v>
      </c>
    </row>
    <row r="77" spans="1:16" ht="37.15" customHeight="1" x14ac:dyDescent="0.25">
      <c r="A77" s="112"/>
      <c r="B77" s="54"/>
      <c r="C77" s="54"/>
      <c r="D77" s="106"/>
      <c r="E77" s="111"/>
      <c r="F77" s="106"/>
      <c r="G77" s="106"/>
      <c r="H77" s="106"/>
      <c r="I77" s="106"/>
      <c r="J77" s="110"/>
      <c r="K77" s="104"/>
      <c r="L77" s="105"/>
      <c r="M77" s="105"/>
      <c r="N77" s="105"/>
      <c r="O77" s="100"/>
      <c r="P77" s="100"/>
    </row>
  </sheetData>
  <mergeCells count="146">
    <mergeCell ref="H18:H20"/>
    <mergeCell ref="H24:H25"/>
    <mergeCell ref="H26:H27"/>
    <mergeCell ref="E26:E30"/>
    <mergeCell ref="C18:C22"/>
    <mergeCell ref="D18:D22"/>
    <mergeCell ref="E18:E22"/>
    <mergeCell ref="K24:K25"/>
    <mergeCell ref="G18:G22"/>
    <mergeCell ref="F26:F30"/>
    <mergeCell ref="G26:G30"/>
    <mergeCell ref="F18:F22"/>
    <mergeCell ref="F24:F25"/>
    <mergeCell ref="G24:G25"/>
    <mergeCell ref="I18:I20"/>
    <mergeCell ref="I24:I25"/>
    <mergeCell ref="I26:I27"/>
    <mergeCell ref="J18:J22"/>
    <mergeCell ref="K18:K22"/>
    <mergeCell ref="A50:A55"/>
    <mergeCell ref="B50:B55"/>
    <mergeCell ref="H76:H77"/>
    <mergeCell ref="H62:H63"/>
    <mergeCell ref="I62:I63"/>
    <mergeCell ref="H69:H70"/>
    <mergeCell ref="I69:I70"/>
    <mergeCell ref="F76:F77"/>
    <mergeCell ref="G76:G77"/>
    <mergeCell ref="I76:I77"/>
    <mergeCell ref="K8:K9"/>
    <mergeCell ref="J11:J15"/>
    <mergeCell ref="K11:K15"/>
    <mergeCell ref="L11:L15"/>
    <mergeCell ref="M11:M15"/>
    <mergeCell ref="N11:N15"/>
    <mergeCell ref="J8:J9"/>
    <mergeCell ref="N8:N9"/>
    <mergeCell ref="K76:K77"/>
    <mergeCell ref="L76:L77"/>
    <mergeCell ref="M76:M77"/>
    <mergeCell ref="N76:N77"/>
    <mergeCell ref="K62:K65"/>
    <mergeCell ref="L62:L65"/>
    <mergeCell ref="M62:M65"/>
    <mergeCell ref="J76:J77"/>
    <mergeCell ref="J62:J65"/>
    <mergeCell ref="N62:N65"/>
    <mergeCell ref="J69:J73"/>
    <mergeCell ref="K69:K73"/>
    <mergeCell ref="L69:L73"/>
    <mergeCell ref="M69:M73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I8:I9"/>
    <mergeCell ref="A4:A6"/>
    <mergeCell ref="G11:G15"/>
    <mergeCell ref="A76:A77"/>
    <mergeCell ref="C76:C77"/>
    <mergeCell ref="C24:C25"/>
    <mergeCell ref="D24:D25"/>
    <mergeCell ref="E24:E25"/>
    <mergeCell ref="A56:A61"/>
    <mergeCell ref="B56:B61"/>
    <mergeCell ref="A18:A32"/>
    <mergeCell ref="B18:B32"/>
    <mergeCell ref="A33:A37"/>
    <mergeCell ref="B33:B37"/>
    <mergeCell ref="A62:A75"/>
    <mergeCell ref="C62:C66"/>
    <mergeCell ref="D62:D66"/>
    <mergeCell ref="E62:E66"/>
    <mergeCell ref="C69:C73"/>
    <mergeCell ref="D69:D73"/>
    <mergeCell ref="E69:E73"/>
    <mergeCell ref="B62:B75"/>
    <mergeCell ref="B76:B77"/>
    <mergeCell ref="D76:D77"/>
    <mergeCell ref="E76:E77"/>
    <mergeCell ref="B44:B49"/>
    <mergeCell ref="K28:K29"/>
    <mergeCell ref="K30:K31"/>
    <mergeCell ref="O69:O70"/>
    <mergeCell ref="P69:P70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L18:L22"/>
    <mergeCell ref="M18:M22"/>
    <mergeCell ref="N18:N22"/>
    <mergeCell ref="J24:J25"/>
    <mergeCell ref="L24:L25"/>
    <mergeCell ref="M24:M25"/>
    <mergeCell ref="N24:N25"/>
    <mergeCell ref="M8:M9"/>
    <mergeCell ref="L8:L9"/>
    <mergeCell ref="O26:O27"/>
    <mergeCell ref="P26:P27"/>
    <mergeCell ref="O62:O63"/>
    <mergeCell ref="P62:P63"/>
    <mergeCell ref="F62:F66"/>
    <mergeCell ref="G62:G66"/>
    <mergeCell ref="F69:F73"/>
    <mergeCell ref="G69:G73"/>
    <mergeCell ref="C26:C30"/>
    <mergeCell ref="D26:D30"/>
    <mergeCell ref="N69:N73"/>
    <mergeCell ref="J26:J30"/>
    <mergeCell ref="O76:O77"/>
    <mergeCell ref="P76:P77"/>
    <mergeCell ref="L1:P1"/>
    <mergeCell ref="A2:P2"/>
    <mergeCell ref="A3:P3"/>
    <mergeCell ref="J4:P5"/>
    <mergeCell ref="O8:O9"/>
    <mergeCell ref="P8:P9"/>
    <mergeCell ref="O11:O13"/>
    <mergeCell ref="P11:P13"/>
    <mergeCell ref="O18:O20"/>
    <mergeCell ref="P18:P20"/>
    <mergeCell ref="O24:O25"/>
    <mergeCell ref="P24:P25"/>
    <mergeCell ref="K26:K27"/>
    <mergeCell ref="L26:L30"/>
    <mergeCell ref="M26:M30"/>
    <mergeCell ref="N26:N30"/>
    <mergeCell ref="I11:I13"/>
    <mergeCell ref="H8:H9"/>
    <mergeCell ref="H11:H13"/>
    <mergeCell ref="A38:A43"/>
    <mergeCell ref="B38:B43"/>
    <mergeCell ref="A44:A49"/>
  </mergeCells>
  <pageMargins left="0.70866141732283472" right="0.70866141732283472" top="0.74803149606299213" bottom="0.74803149606299213" header="0.31496062992125984" footer="0.31496062992125984"/>
  <pageSetup paperSize="9" scale="52" firstPageNumber="4" orientation="landscape" useFirstPageNumber="1" r:id="rId1"/>
  <headerFooter>
    <oddHeader>&amp;C&amp;"PT Astra Serif,обычный"&amp;P</oddHeader>
  </headerFooter>
  <rowBreaks count="2" manualBreakCount="2">
    <brk id="32" max="15" man="1"/>
    <brk id="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2019-12-28T06:02:15Z</dcterms:modified>
</cp:coreProperties>
</file>