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74" i="1" l="1"/>
  <c r="I175" i="1"/>
  <c r="I176" i="1"/>
  <c r="H174" i="1"/>
  <c r="H175" i="1"/>
  <c r="H176" i="1"/>
  <c r="G174" i="1"/>
  <c r="G175" i="1"/>
  <c r="G176" i="1"/>
  <c r="F174" i="1"/>
  <c r="F175" i="1"/>
  <c r="F176" i="1"/>
  <c r="E174" i="1"/>
  <c r="E175" i="1"/>
  <c r="E176" i="1"/>
  <c r="D174" i="1"/>
  <c r="D175" i="1"/>
  <c r="D176" i="1"/>
  <c r="E173" i="1"/>
  <c r="F173" i="1"/>
  <c r="G173" i="1"/>
  <c r="H173" i="1"/>
  <c r="I173" i="1"/>
  <c r="D173" i="1"/>
  <c r="C181" i="1"/>
  <c r="C182" i="1"/>
  <c r="C183" i="1"/>
  <c r="C180" i="1"/>
  <c r="C187" i="1"/>
  <c r="C188" i="1"/>
  <c r="C189" i="1"/>
  <c r="C186" i="1"/>
  <c r="E133" i="1"/>
  <c r="F133" i="1"/>
  <c r="F127" i="1" s="1"/>
  <c r="G133" i="1"/>
  <c r="G127" i="1" s="1"/>
  <c r="H133" i="1"/>
  <c r="H127" i="1" s="1"/>
  <c r="I133" i="1"/>
  <c r="D133" i="1"/>
  <c r="E127" i="1"/>
  <c r="I127" i="1"/>
  <c r="D127" i="1"/>
  <c r="F131" i="1"/>
  <c r="F132" i="1"/>
  <c r="E131" i="1"/>
  <c r="E132" i="1"/>
  <c r="D131" i="1"/>
  <c r="D132" i="1"/>
  <c r="E136" i="1"/>
  <c r="E130" i="1" s="1"/>
  <c r="F136" i="1"/>
  <c r="F130" i="1" s="1"/>
  <c r="G136" i="1"/>
  <c r="G130" i="1" s="1"/>
  <c r="H136" i="1"/>
  <c r="H130" i="1" s="1"/>
  <c r="I136" i="1"/>
  <c r="I130" i="1" s="1"/>
  <c r="D136" i="1"/>
  <c r="C133" i="1" l="1"/>
  <c r="C127" i="1" s="1"/>
  <c r="E38" i="1"/>
  <c r="F38" i="1"/>
  <c r="G38" i="1"/>
  <c r="H38" i="1"/>
  <c r="I38" i="1"/>
  <c r="E37" i="1"/>
  <c r="F37" i="1"/>
  <c r="G37" i="1"/>
  <c r="H37" i="1"/>
  <c r="I37" i="1"/>
  <c r="E36" i="1"/>
  <c r="F36" i="1"/>
  <c r="G36" i="1"/>
  <c r="H36" i="1"/>
  <c r="I36" i="1"/>
  <c r="D36" i="1"/>
  <c r="D37" i="1"/>
  <c r="D38" i="1"/>
  <c r="E35" i="1"/>
  <c r="F35" i="1"/>
  <c r="G35" i="1"/>
  <c r="H35" i="1"/>
  <c r="I35" i="1"/>
  <c r="D35" i="1"/>
  <c r="C47" i="1"/>
  <c r="C48" i="1"/>
  <c r="C49" i="1"/>
  <c r="C46" i="1"/>
  <c r="D56" i="1"/>
  <c r="E56" i="1"/>
  <c r="F56" i="1"/>
  <c r="G56" i="1"/>
  <c r="H56" i="1"/>
  <c r="I56" i="1"/>
  <c r="D55" i="1"/>
  <c r="E55" i="1"/>
  <c r="F55" i="1"/>
  <c r="G55" i="1"/>
  <c r="H55" i="1"/>
  <c r="I55" i="1"/>
  <c r="D54" i="1"/>
  <c r="E54" i="1"/>
  <c r="F54" i="1"/>
  <c r="G54" i="1"/>
  <c r="H54" i="1"/>
  <c r="I54" i="1"/>
  <c r="D53" i="1"/>
  <c r="D22" i="1" s="1"/>
  <c r="E53" i="1"/>
  <c r="F53" i="1"/>
  <c r="G53" i="1"/>
  <c r="H53" i="1"/>
  <c r="I53" i="1"/>
  <c r="D51" i="1"/>
  <c r="E51" i="1"/>
  <c r="F51" i="1"/>
  <c r="G51" i="1"/>
  <c r="H51" i="1"/>
  <c r="I51" i="1"/>
  <c r="E62" i="1"/>
  <c r="F62" i="1"/>
  <c r="G62" i="1"/>
  <c r="H62" i="1"/>
  <c r="I62" i="1"/>
  <c r="D62" i="1"/>
  <c r="C64" i="1"/>
  <c r="C70" i="1"/>
  <c r="C71" i="1"/>
  <c r="C72" i="1"/>
  <c r="C69" i="1"/>
  <c r="D73" i="1"/>
  <c r="E73" i="1"/>
  <c r="F73" i="1"/>
  <c r="G73" i="1"/>
  <c r="H73" i="1"/>
  <c r="I73" i="1"/>
  <c r="C75" i="1"/>
  <c r="C76" i="1"/>
  <c r="C77" i="1"/>
  <c r="C74" i="1"/>
  <c r="D78" i="1"/>
  <c r="E78" i="1"/>
  <c r="F78" i="1"/>
  <c r="G78" i="1"/>
  <c r="H78" i="1"/>
  <c r="I78" i="1"/>
  <c r="C80" i="1"/>
  <c r="C81" i="1"/>
  <c r="C82" i="1"/>
  <c r="C79" i="1"/>
  <c r="C101" i="1"/>
  <c r="C102" i="1"/>
  <c r="C103" i="1"/>
  <c r="C100" i="1"/>
  <c r="D106" i="1"/>
  <c r="D93" i="1" s="1"/>
  <c r="D86" i="1" s="1"/>
  <c r="C113" i="1"/>
  <c r="C114" i="1"/>
  <c r="C108" i="1" s="1"/>
  <c r="C115" i="1"/>
  <c r="C109" i="1" s="1"/>
  <c r="C112" i="1"/>
  <c r="C106" i="1" s="1"/>
  <c r="C144" i="1"/>
  <c r="C141" i="1"/>
  <c r="D109" i="1"/>
  <c r="D96" i="1" s="1"/>
  <c r="D89" i="1" s="1"/>
  <c r="E109" i="1"/>
  <c r="E96" i="1" s="1"/>
  <c r="E89" i="1" s="1"/>
  <c r="F109" i="1"/>
  <c r="F96" i="1" s="1"/>
  <c r="F89" i="1" s="1"/>
  <c r="G109" i="1"/>
  <c r="G96" i="1" s="1"/>
  <c r="G89" i="1" s="1"/>
  <c r="H109" i="1"/>
  <c r="H96" i="1" s="1"/>
  <c r="H89" i="1" s="1"/>
  <c r="I109" i="1"/>
  <c r="I96" i="1" s="1"/>
  <c r="I89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I108" i="1"/>
  <c r="I95" i="1" s="1"/>
  <c r="I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I107" i="1"/>
  <c r="I94" i="1" s="1"/>
  <c r="I87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I106" i="1"/>
  <c r="I93" i="1" s="1"/>
  <c r="I86" i="1" s="1"/>
  <c r="C107" i="1"/>
  <c r="D126" i="1"/>
  <c r="E126" i="1"/>
  <c r="F126" i="1"/>
  <c r="G132" i="1"/>
  <c r="H132" i="1"/>
  <c r="H126" i="1" s="1"/>
  <c r="I132" i="1"/>
  <c r="D125" i="1"/>
  <c r="E125" i="1"/>
  <c r="F125" i="1"/>
  <c r="G131" i="1"/>
  <c r="H131" i="1"/>
  <c r="H125" i="1" s="1"/>
  <c r="I131" i="1"/>
  <c r="I125" i="1" s="1"/>
  <c r="D130" i="1"/>
  <c r="D135" i="1"/>
  <c r="E135" i="1"/>
  <c r="F135" i="1"/>
  <c r="G135" i="1"/>
  <c r="H135" i="1"/>
  <c r="I135" i="1"/>
  <c r="C137" i="1"/>
  <c r="C138" i="1"/>
  <c r="D140" i="1"/>
  <c r="E140" i="1"/>
  <c r="F140" i="1"/>
  <c r="G140" i="1"/>
  <c r="H140" i="1"/>
  <c r="I140" i="1"/>
  <c r="C169" i="1"/>
  <c r="C168" i="1"/>
  <c r="C167" i="1"/>
  <c r="C166" i="1"/>
  <c r="I165" i="1"/>
  <c r="H165" i="1"/>
  <c r="G165" i="1"/>
  <c r="F165" i="1"/>
  <c r="E165" i="1"/>
  <c r="D165" i="1"/>
  <c r="C160" i="1"/>
  <c r="D177" i="1"/>
  <c r="E177" i="1"/>
  <c r="F177" i="1"/>
  <c r="G177" i="1"/>
  <c r="H177" i="1"/>
  <c r="D110" i="1"/>
  <c r="E110" i="1"/>
  <c r="F110" i="1"/>
  <c r="G110" i="1"/>
  <c r="H110" i="1"/>
  <c r="I110" i="1"/>
  <c r="I68" i="1"/>
  <c r="H68" i="1"/>
  <c r="G68" i="1"/>
  <c r="F68" i="1"/>
  <c r="E68" i="1"/>
  <c r="D68" i="1"/>
  <c r="C67" i="1"/>
  <c r="D124" i="1" l="1"/>
  <c r="C130" i="1"/>
  <c r="C131" i="1"/>
  <c r="C125" i="1" s="1"/>
  <c r="G126" i="1"/>
  <c r="C132" i="1"/>
  <c r="C126" i="1" s="1"/>
  <c r="C62" i="1"/>
  <c r="I29" i="1"/>
  <c r="G29" i="1"/>
  <c r="E29" i="1"/>
  <c r="D29" i="1"/>
  <c r="H29" i="1"/>
  <c r="F29" i="1"/>
  <c r="C176" i="1"/>
  <c r="C174" i="1"/>
  <c r="D24" i="1"/>
  <c r="H25" i="1"/>
  <c r="F25" i="1"/>
  <c r="D25" i="1"/>
  <c r="C175" i="1"/>
  <c r="C177" i="1"/>
  <c r="C35" i="1"/>
  <c r="C68" i="1"/>
  <c r="I25" i="1"/>
  <c r="G25" i="1"/>
  <c r="G15" i="1" s="1"/>
  <c r="E25" i="1"/>
  <c r="D23" i="1"/>
  <c r="D17" i="1"/>
  <c r="D18" i="1"/>
  <c r="H18" i="1"/>
  <c r="F18" i="1"/>
  <c r="D20" i="1"/>
  <c r="I19" i="1"/>
  <c r="G19" i="1"/>
  <c r="E19" i="1"/>
  <c r="H20" i="1"/>
  <c r="F20" i="1"/>
  <c r="C78" i="1"/>
  <c r="H30" i="1"/>
  <c r="F30" i="1"/>
  <c r="C37" i="1"/>
  <c r="I30" i="1"/>
  <c r="G30" i="1"/>
  <c r="E30" i="1"/>
  <c r="H19" i="1"/>
  <c r="F19" i="1"/>
  <c r="I20" i="1"/>
  <c r="G20" i="1"/>
  <c r="E20" i="1"/>
  <c r="C38" i="1"/>
  <c r="C36" i="1"/>
  <c r="D31" i="1"/>
  <c r="H31" i="1"/>
  <c r="F31" i="1"/>
  <c r="I32" i="1"/>
  <c r="G32" i="1"/>
  <c r="E32" i="1"/>
  <c r="D19" i="1"/>
  <c r="E18" i="1"/>
  <c r="G18" i="1"/>
  <c r="I18" i="1"/>
  <c r="D32" i="1"/>
  <c r="I31" i="1"/>
  <c r="G31" i="1"/>
  <c r="E31" i="1"/>
  <c r="H32" i="1"/>
  <c r="F32" i="1"/>
  <c r="D30" i="1"/>
  <c r="I177" i="1"/>
  <c r="C165" i="1"/>
  <c r="C95" i="1"/>
  <c r="C96" i="1"/>
  <c r="C94" i="1"/>
  <c r="G125" i="1"/>
  <c r="I126" i="1"/>
  <c r="C105" i="1"/>
  <c r="C93" i="1"/>
  <c r="C73" i="1"/>
  <c r="C140" i="1"/>
  <c r="C110" i="1"/>
  <c r="I105" i="1"/>
  <c r="G105" i="1"/>
  <c r="E105" i="1"/>
  <c r="H105" i="1"/>
  <c r="F105" i="1"/>
  <c r="D105" i="1"/>
  <c r="D13" i="1" l="1"/>
  <c r="C29" i="1"/>
  <c r="D14" i="1"/>
  <c r="H15" i="1"/>
  <c r="D15" i="1"/>
  <c r="C19" i="1"/>
  <c r="E15" i="1"/>
  <c r="C25" i="1"/>
  <c r="I15" i="1"/>
  <c r="C30" i="1"/>
  <c r="C34" i="1"/>
  <c r="F15" i="1"/>
  <c r="C20" i="1"/>
  <c r="C31" i="1"/>
  <c r="C32" i="1"/>
  <c r="C18" i="1"/>
  <c r="D16" i="1"/>
  <c r="I172" i="1"/>
  <c r="I22" i="1"/>
  <c r="H172" i="1"/>
  <c r="H22" i="1"/>
  <c r="G172" i="1"/>
  <c r="G22" i="1"/>
  <c r="F172" i="1"/>
  <c r="F22" i="1"/>
  <c r="E172" i="1"/>
  <c r="E22" i="1"/>
  <c r="C22" i="1" s="1"/>
  <c r="D172" i="1"/>
  <c r="C173" i="1"/>
  <c r="C129" i="1"/>
  <c r="C124" i="1"/>
  <c r="C58" i="1"/>
  <c r="C53" i="1" s="1"/>
  <c r="C15" i="1" l="1"/>
  <c r="D12" i="1"/>
  <c r="C154" i="1"/>
  <c r="C172" i="1"/>
  <c r="D57" i="1"/>
  <c r="E57" i="1"/>
  <c r="F57" i="1"/>
  <c r="G57" i="1"/>
  <c r="H57" i="1"/>
  <c r="I57" i="1"/>
  <c r="D11" i="1" l="1"/>
  <c r="G34" i="1"/>
  <c r="D21" i="1" l="1"/>
  <c r="G184" i="1"/>
  <c r="F184" i="1"/>
  <c r="E184" i="1"/>
  <c r="D184" i="1"/>
  <c r="E17" i="1" l="1"/>
  <c r="E16" i="1" l="1"/>
  <c r="E12" i="1"/>
  <c r="E129" i="1"/>
  <c r="E124" i="1"/>
  <c r="D157" i="1"/>
  <c r="E157" i="1"/>
  <c r="F157" i="1"/>
  <c r="G157" i="1"/>
  <c r="H157" i="1"/>
  <c r="I157" i="1"/>
  <c r="D156" i="1"/>
  <c r="E156" i="1"/>
  <c r="E24" i="1" s="1"/>
  <c r="F156" i="1"/>
  <c r="F24" i="1" s="1"/>
  <c r="F14" i="1" s="1"/>
  <c r="G156" i="1"/>
  <c r="G24" i="1" s="1"/>
  <c r="G14" i="1" s="1"/>
  <c r="H156" i="1"/>
  <c r="H24" i="1" s="1"/>
  <c r="H14" i="1" s="1"/>
  <c r="I156" i="1"/>
  <c r="I24" i="1" s="1"/>
  <c r="I14" i="1" s="1"/>
  <c r="D155" i="1"/>
  <c r="E155" i="1"/>
  <c r="E23" i="1" s="1"/>
  <c r="F155" i="1"/>
  <c r="F23" i="1" s="1"/>
  <c r="G155" i="1"/>
  <c r="G23" i="1" s="1"/>
  <c r="H155" i="1"/>
  <c r="H23" i="1" s="1"/>
  <c r="I155" i="1"/>
  <c r="I23" i="1" s="1"/>
  <c r="D154" i="1"/>
  <c r="E154" i="1"/>
  <c r="F154" i="1"/>
  <c r="G154" i="1"/>
  <c r="H154" i="1"/>
  <c r="I154" i="1"/>
  <c r="I13" i="1" l="1"/>
  <c r="I21" i="1"/>
  <c r="C23" i="1"/>
  <c r="G13" i="1"/>
  <c r="G21" i="1"/>
  <c r="E13" i="1"/>
  <c r="E21" i="1"/>
  <c r="E14" i="1"/>
  <c r="C14" i="1" s="1"/>
  <c r="C24" i="1"/>
  <c r="H13" i="1"/>
  <c r="H21" i="1"/>
  <c r="F13" i="1"/>
  <c r="F21" i="1"/>
  <c r="E11" i="1"/>
  <c r="H146" i="1"/>
  <c r="D146" i="1"/>
  <c r="F146" i="1"/>
  <c r="I146" i="1"/>
  <c r="E146" i="1"/>
  <c r="G146" i="1"/>
  <c r="I184" i="1"/>
  <c r="H184" i="1"/>
  <c r="C21" i="1" l="1"/>
  <c r="C13" i="1"/>
  <c r="C184" i="1"/>
  <c r="C163" i="1" l="1"/>
  <c r="C157" i="1" s="1"/>
  <c r="C162" i="1"/>
  <c r="C156" i="1" s="1"/>
  <c r="C161" i="1"/>
  <c r="C155" i="1" s="1"/>
  <c r="I159" i="1"/>
  <c r="H159" i="1"/>
  <c r="G159" i="1"/>
  <c r="F159" i="1"/>
  <c r="E159" i="1"/>
  <c r="D159" i="1"/>
  <c r="I152" i="1"/>
  <c r="H152" i="1"/>
  <c r="G152" i="1"/>
  <c r="F152" i="1"/>
  <c r="E152" i="1"/>
  <c r="D152" i="1"/>
  <c r="C152" i="1" l="1"/>
  <c r="C159" i="1"/>
  <c r="H34" i="1"/>
  <c r="I40" i="1"/>
  <c r="H40" i="1"/>
  <c r="G40" i="1"/>
  <c r="F40" i="1"/>
  <c r="E40" i="1"/>
  <c r="D40" i="1"/>
  <c r="C44" i="1"/>
  <c r="C43" i="1"/>
  <c r="C42" i="1"/>
  <c r="C41" i="1"/>
  <c r="C61" i="1"/>
  <c r="C56" i="1" s="1"/>
  <c r="C60" i="1"/>
  <c r="C59" i="1"/>
  <c r="C66" i="1"/>
  <c r="C55" i="1" s="1"/>
  <c r="C65" i="1"/>
  <c r="C54" i="1" s="1"/>
  <c r="I117" i="1"/>
  <c r="H117" i="1"/>
  <c r="G117" i="1"/>
  <c r="F117" i="1"/>
  <c r="E117" i="1"/>
  <c r="D117" i="1"/>
  <c r="C120" i="1"/>
  <c r="C88" i="1" s="1"/>
  <c r="C119" i="1"/>
  <c r="C87" i="1" s="1"/>
  <c r="C118" i="1"/>
  <c r="C86" i="1" s="1"/>
  <c r="C121" i="1"/>
  <c r="C89" i="1" s="1"/>
  <c r="I17" i="1"/>
  <c r="H17" i="1"/>
  <c r="G17" i="1"/>
  <c r="F17" i="1"/>
  <c r="F16" i="1" l="1"/>
  <c r="F12" i="1"/>
  <c r="C17" i="1"/>
  <c r="C16" i="1" s="1"/>
  <c r="H16" i="1"/>
  <c r="H12" i="1"/>
  <c r="H11" i="1" s="1"/>
  <c r="G16" i="1"/>
  <c r="G12" i="1"/>
  <c r="G11" i="1" s="1"/>
  <c r="I16" i="1"/>
  <c r="I12" i="1"/>
  <c r="I11" i="1" s="1"/>
  <c r="F124" i="1"/>
  <c r="F129" i="1"/>
  <c r="H124" i="1"/>
  <c r="H129" i="1"/>
  <c r="G124" i="1"/>
  <c r="G129" i="1"/>
  <c r="I124" i="1"/>
  <c r="I129" i="1"/>
  <c r="C84" i="1"/>
  <c r="D129" i="1"/>
  <c r="C57" i="1"/>
  <c r="G98" i="1"/>
  <c r="D34" i="1"/>
  <c r="C117" i="1"/>
  <c r="C40" i="1"/>
  <c r="I98" i="1"/>
  <c r="C135" i="1"/>
  <c r="H98" i="1"/>
  <c r="F34" i="1"/>
  <c r="E34" i="1"/>
  <c r="I34" i="1"/>
  <c r="F11" i="1" l="1"/>
  <c r="C12" i="1"/>
  <c r="C11" i="1" s="1"/>
  <c r="C51" i="1"/>
  <c r="C146" i="1"/>
  <c r="E84" i="1"/>
  <c r="G84" i="1"/>
  <c r="E123" i="1"/>
  <c r="D123" i="1"/>
  <c r="H27" i="1"/>
  <c r="G123" i="1"/>
  <c r="E98" i="1"/>
  <c r="I123" i="1"/>
  <c r="D98" i="1"/>
  <c r="F123" i="1"/>
  <c r="H123" i="1"/>
  <c r="G27" i="1"/>
  <c r="E27" i="1"/>
  <c r="F98" i="1"/>
  <c r="C123" i="1"/>
  <c r="D27" i="1"/>
  <c r="F27" i="1"/>
  <c r="I27" i="1"/>
  <c r="D91" i="1"/>
  <c r="F91" i="1"/>
  <c r="E91" i="1"/>
  <c r="H84" i="1"/>
  <c r="H91" i="1"/>
  <c r="I84" i="1"/>
  <c r="I91" i="1"/>
  <c r="G91" i="1"/>
  <c r="C27" i="1" l="1"/>
  <c r="D84" i="1"/>
  <c r="F84" i="1"/>
  <c r="C91" i="1" l="1"/>
  <c r="C98" i="1"/>
</calcChain>
</file>

<file path=xl/sharedStrings.xml><?xml version="1.0" encoding="utf-8"?>
<sst xmlns="http://schemas.openxmlformats.org/spreadsheetml/2006/main" count="295" uniqueCount="67">
  <si>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</si>
  <si>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</si>
  <si>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</si>
  <si>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</si>
  <si>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</si>
  <si>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</si>
  <si>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</si>
  <si>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</si>
  <si>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</si>
  <si>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</si>
  <si>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</si>
  <si>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</si>
  <si>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</si>
  <si>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</si>
  <si>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</si>
  <si>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</si>
  <si>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</si>
  <si>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</si>
  <si>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</si>
  <si>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</si>
  <si>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</si>
  <si>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</si>
  <si>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</si>
  <si>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</si>
  <si>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</si>
  <si>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</si>
  <si>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</si>
  <si>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</si>
  <si>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</si>
  <si>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</si>
  <si>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</si>
  <si>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</si>
  <si>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</si>
  <si>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</si>
  <si>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</si>
  <si>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</si>
  <si>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</si>
  <si>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</si>
  <si>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</si>
  <si>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</si>
  <si>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</si>
  <si>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</si>
  <si>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</si>
  <si>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</si>
  <si>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</si>
  <si>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</si>
  <si>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</si>
  <si>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</si>
  <si>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</si>
  <si>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</si>
  <si>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</si>
  <si>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</si>
  <si>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</si>
  <si>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4. Поддержка спорта высших достижений в Североуральском городском округе (денежный приза главы)</t>
  </si>
  <si>
    <t>Мероприятие 5. Обучение и повышение квалификации специалистов сферы физической культуры и спорта</t>
  </si>
  <si>
    <t>4-8, 10, 16</t>
  </si>
  <si>
    <t>4, 8, 12</t>
  </si>
  <si>
    <t>16,17,18</t>
  </si>
  <si>
    <t>4, 10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</si>
  <si>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</si>
  <si>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1. Обеспечение мероприятий по развитию материально-технической базы МАУ ДО «ДЮСШ»,  всего из них:</t>
  </si>
  <si>
    <t>Мероприятие 1: Поддержка объектов спорта МБУ "ФКиС" по адаптивной физической культуре, всего из них:</t>
  </si>
  <si>
    <t>Мероприятие 1.  Обеспечение  эффективной деятельности муниципальных учреждений в сфере физической культуры и спорта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</si>
  <si>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</si>
  <si>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>4,5,6,7,8,10,26,27,28</t>
  </si>
  <si>
    <t>4,5,6,10,16,17,18,26,27,28</t>
  </si>
  <si>
    <t xml:space="preserve">Приложение                                                                                            к постановлению Администрации Североуральского городского округа от ____________ №____                                                 Приложение N 2
к муниципальной программе Североуральского городского округа "Развитие физической культуры и спорта в Североуральском городском округе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</si>
</sst>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7" fillId="0" borderId="0" xfId="0" applyFont="1"/>
    <xf numFmtId="0" fontId="5" fillId="0" borderId="0" xfId="0" applyFont="1"/>
    <xf numFmtId="0" fontId="0" fillId="3" borderId="0" xfId="0" applyFill="1"/>
    <xf numFmtId="0" fontId="5" fillId="2" borderId="0" xfId="0" applyFont="1" applyFill="1"/>
    <xf numFmtId="0" fontId="0" fillId="0" borderId="0" xfId="0" applyFill="1"/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0" fillId="4" borderId="0" xfId="0" applyFill="1"/>
    <xf numFmtId="0" fontId="10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1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wrapText="1"/>
    </xf>
    <xf numFmtId="0" fontId="15" fillId="2" borderId="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wrapText="1"/>
    </xf>
    <xf numFmtId="0" fontId="15" fillId="2" borderId="9" xfId="0" applyFont="1" applyFill="1" applyBorder="1" applyAlignment="1">
      <alignment wrapText="1"/>
    </xf>
    <xf numFmtId="0" fontId="10" fillId="2" borderId="1" xfId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9" fillId="0" borderId="0" xfId="0" applyFont="1" applyAlignment="1">
      <alignment horizontal="left" wrapText="1" indent="10"/>
    </xf>
    <xf numFmtId="0" fontId="14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5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/>
    <xf numFmtId="0" fontId="10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1"/>
  <sheetViews>
    <sheetView tabSelected="1" view="pageLayout" topLeftCell="B1" zoomScale="80" zoomScaleNormal="70" zoomScalePageLayoutView="80" workbookViewId="0">
      <selection activeCell="C184" sqref="C184:C185"/>
    </sheetView>
  </sheetViews>
  <sheetFormatPr defaultRowHeight="15" x14ac:dyDescent="0.25"/>
  <cols>
    <col min="1" max="1" width="5.140625" customWidth="1"/>
    <col min="2" max="2" width="58.42578125" customWidth="1"/>
    <col min="3" max="3" width="19.85546875" customWidth="1"/>
    <col min="4" max="4" width="17.5703125" customWidth="1"/>
    <col min="5" max="6" width="18.28515625" customWidth="1"/>
    <col min="7" max="7" width="18.140625" style="3" customWidth="1"/>
    <col min="8" max="8" width="19.28515625" style="3" customWidth="1"/>
    <col min="9" max="9" width="19.140625" style="13" customWidth="1"/>
    <col min="10" max="10" width="24.42578125" customWidth="1"/>
    <col min="11" max="12" width="9.140625" customWidth="1"/>
  </cols>
  <sheetData>
    <row r="1" spans="1:10" ht="132" customHeight="1" x14ac:dyDescent="0.25">
      <c r="A1" s="2"/>
      <c r="B1" s="2"/>
      <c r="C1" s="2"/>
      <c r="D1" s="2"/>
      <c r="E1" s="2"/>
      <c r="F1" s="2"/>
      <c r="G1" s="4"/>
      <c r="H1" s="64" t="s">
        <v>66</v>
      </c>
      <c r="I1" s="65"/>
      <c r="J1" s="65"/>
    </row>
    <row r="2" spans="1:10" ht="15.7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x14ac:dyDescent="0.25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.75" x14ac:dyDescent="0.25">
      <c r="A5" s="74" t="s">
        <v>46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2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44" t="s">
        <v>2</v>
      </c>
      <c r="B7" s="62" t="s">
        <v>3</v>
      </c>
      <c r="C7" s="62" t="s">
        <v>4</v>
      </c>
      <c r="D7" s="62"/>
      <c r="E7" s="62"/>
      <c r="F7" s="62"/>
      <c r="G7" s="62"/>
      <c r="H7" s="62"/>
      <c r="I7" s="62"/>
      <c r="J7" s="62" t="s">
        <v>5</v>
      </c>
    </row>
    <row r="8" spans="1:10" x14ac:dyDescent="0.25">
      <c r="A8" s="45"/>
      <c r="B8" s="62"/>
      <c r="C8" s="62" t="s">
        <v>6</v>
      </c>
      <c r="D8" s="62" t="s">
        <v>7</v>
      </c>
      <c r="E8" s="62" t="s">
        <v>8</v>
      </c>
      <c r="F8" s="62" t="s">
        <v>50</v>
      </c>
      <c r="G8" s="62" t="s">
        <v>51</v>
      </c>
      <c r="H8" s="62" t="s">
        <v>52</v>
      </c>
      <c r="I8" s="62">
        <v>2024</v>
      </c>
      <c r="J8" s="62"/>
    </row>
    <row r="9" spans="1:10" ht="47.25" customHeight="1" x14ac:dyDescent="0.25">
      <c r="A9" s="46"/>
      <c r="B9" s="62"/>
      <c r="C9" s="62"/>
      <c r="D9" s="62"/>
      <c r="E9" s="62"/>
      <c r="F9" s="62"/>
      <c r="G9" s="62"/>
      <c r="H9" s="62"/>
      <c r="I9" s="62"/>
      <c r="J9" s="62"/>
    </row>
    <row r="10" spans="1:10" s="1" customFormat="1" ht="13.5" x14ac:dyDescent="0.2">
      <c r="A10" s="6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11</v>
      </c>
    </row>
    <row r="11" spans="1:10" ht="28.5" customHeight="1" x14ac:dyDescent="0.25">
      <c r="A11" s="7">
        <v>1</v>
      </c>
      <c r="B11" s="15" t="s">
        <v>9</v>
      </c>
      <c r="C11" s="36">
        <f>SUM(C12:C15)</f>
        <v>387036.41000000003</v>
      </c>
      <c r="D11" s="36">
        <f t="shared" ref="D11:I11" si="0">SUM(D12:D15)</f>
        <v>58608.049999999996</v>
      </c>
      <c r="E11" s="36">
        <f t="shared" si="0"/>
        <v>65014.119999999995</v>
      </c>
      <c r="F11" s="36">
        <f t="shared" si="0"/>
        <v>66997.84</v>
      </c>
      <c r="G11" s="36">
        <f t="shared" si="0"/>
        <v>65553.2</v>
      </c>
      <c r="H11" s="36">
        <f t="shared" si="0"/>
        <v>65310</v>
      </c>
      <c r="I11" s="36">
        <f t="shared" si="0"/>
        <v>65553.2</v>
      </c>
      <c r="J11" s="17" t="s">
        <v>10</v>
      </c>
    </row>
    <row r="12" spans="1:10" ht="27" customHeight="1" x14ac:dyDescent="0.25">
      <c r="A12" s="7">
        <v>2</v>
      </c>
      <c r="B12" s="15" t="s">
        <v>11</v>
      </c>
      <c r="C12" s="36">
        <f>SUM(D12:I12)</f>
        <v>350966.4</v>
      </c>
      <c r="D12" s="36">
        <f>SUM(D17+D22)</f>
        <v>51714.7</v>
      </c>
      <c r="E12" s="36">
        <f t="shared" ref="E12:I12" si="1">SUM(E17+E22)</f>
        <v>59785.1</v>
      </c>
      <c r="F12" s="36">
        <f t="shared" si="1"/>
        <v>61080.2</v>
      </c>
      <c r="G12" s="36">
        <f t="shared" si="1"/>
        <v>59543.199999999997</v>
      </c>
      <c r="H12" s="36">
        <f t="shared" si="1"/>
        <v>59300</v>
      </c>
      <c r="I12" s="36">
        <f t="shared" si="1"/>
        <v>59543.199999999997</v>
      </c>
      <c r="J12" s="17" t="s">
        <v>10</v>
      </c>
    </row>
    <row r="13" spans="1:10" ht="21.75" customHeight="1" x14ac:dyDescent="0.25">
      <c r="A13" s="7">
        <v>3</v>
      </c>
      <c r="B13" s="15" t="s">
        <v>12</v>
      </c>
      <c r="C13" s="36">
        <f t="shared" ref="C13:C15" si="2">SUM(D13:I13)</f>
        <v>0</v>
      </c>
      <c r="D13" s="36">
        <f t="shared" ref="D13:I15" si="3">SUM(D18+D23)</f>
        <v>0</v>
      </c>
      <c r="E13" s="36">
        <f t="shared" si="3"/>
        <v>0</v>
      </c>
      <c r="F13" s="36">
        <f t="shared" si="3"/>
        <v>0</v>
      </c>
      <c r="G13" s="36">
        <f t="shared" si="3"/>
        <v>0</v>
      </c>
      <c r="H13" s="36">
        <f t="shared" si="3"/>
        <v>0</v>
      </c>
      <c r="I13" s="36">
        <f t="shared" si="3"/>
        <v>0</v>
      </c>
      <c r="J13" s="17" t="s">
        <v>10</v>
      </c>
    </row>
    <row r="14" spans="1:10" ht="27" customHeight="1" x14ac:dyDescent="0.25">
      <c r="A14" s="7">
        <v>4</v>
      </c>
      <c r="B14" s="15" t="s">
        <v>13</v>
      </c>
      <c r="C14" s="36">
        <f t="shared" si="2"/>
        <v>0</v>
      </c>
      <c r="D14" s="36">
        <f t="shared" si="3"/>
        <v>0</v>
      </c>
      <c r="E14" s="36">
        <f t="shared" si="3"/>
        <v>0</v>
      </c>
      <c r="F14" s="36">
        <f t="shared" si="3"/>
        <v>0</v>
      </c>
      <c r="G14" s="36">
        <f t="shared" si="3"/>
        <v>0</v>
      </c>
      <c r="H14" s="36">
        <f t="shared" si="3"/>
        <v>0</v>
      </c>
      <c r="I14" s="36">
        <f t="shared" si="3"/>
        <v>0</v>
      </c>
      <c r="J14" s="17" t="s">
        <v>10</v>
      </c>
    </row>
    <row r="15" spans="1:10" ht="27" customHeight="1" x14ac:dyDescent="0.25">
      <c r="A15" s="7">
        <v>5</v>
      </c>
      <c r="B15" s="15" t="s">
        <v>14</v>
      </c>
      <c r="C15" s="36">
        <f t="shared" si="2"/>
        <v>36070.01</v>
      </c>
      <c r="D15" s="36">
        <f>SUM(D20+D25)</f>
        <v>6893.35</v>
      </c>
      <c r="E15" s="36">
        <f t="shared" si="3"/>
        <v>5229.0200000000004</v>
      </c>
      <c r="F15" s="36">
        <f t="shared" si="3"/>
        <v>5917.64</v>
      </c>
      <c r="G15" s="36">
        <f t="shared" si="3"/>
        <v>6010</v>
      </c>
      <c r="H15" s="36">
        <f t="shared" si="3"/>
        <v>6010</v>
      </c>
      <c r="I15" s="36">
        <f>SUM(I20+I25)</f>
        <v>6010</v>
      </c>
      <c r="J15" s="17" t="s">
        <v>10</v>
      </c>
    </row>
    <row r="16" spans="1:10" x14ac:dyDescent="0.25">
      <c r="A16" s="7">
        <v>6</v>
      </c>
      <c r="B16" s="15" t="s">
        <v>15</v>
      </c>
      <c r="C16" s="36">
        <f>SUM(C17:C20)</f>
        <v>1409.6000000000001</v>
      </c>
      <c r="D16" s="36">
        <f t="shared" ref="D16:I16" si="4">SUM(D17:D20)</f>
        <v>110</v>
      </c>
      <c r="E16" s="36">
        <f t="shared" si="4"/>
        <v>363.2</v>
      </c>
      <c r="F16" s="36">
        <f t="shared" si="4"/>
        <v>120</v>
      </c>
      <c r="G16" s="36">
        <f t="shared" si="4"/>
        <v>353.2</v>
      </c>
      <c r="H16" s="36">
        <f t="shared" si="4"/>
        <v>110</v>
      </c>
      <c r="I16" s="36">
        <f t="shared" si="4"/>
        <v>353.2</v>
      </c>
      <c r="J16" s="17" t="s">
        <v>10</v>
      </c>
    </row>
    <row r="17" spans="1:10" x14ac:dyDescent="0.25">
      <c r="A17" s="7">
        <v>7</v>
      </c>
      <c r="B17" s="15" t="s">
        <v>11</v>
      </c>
      <c r="C17" s="36">
        <f t="shared" ref="C17:C20" si="5">SUM(D17:I17)</f>
        <v>1349.6000000000001</v>
      </c>
      <c r="D17" s="36">
        <f>SUM(D35+D93+D130)</f>
        <v>100</v>
      </c>
      <c r="E17" s="36">
        <f t="shared" ref="E17:H17" si="6">SUM(E35+E93+E130)</f>
        <v>353.2</v>
      </c>
      <c r="F17" s="36">
        <f t="shared" si="6"/>
        <v>110</v>
      </c>
      <c r="G17" s="36">
        <f t="shared" si="6"/>
        <v>343.2</v>
      </c>
      <c r="H17" s="36">
        <f t="shared" si="6"/>
        <v>100</v>
      </c>
      <c r="I17" s="36">
        <f>SUM(I35+I93+I130)</f>
        <v>343.2</v>
      </c>
      <c r="J17" s="17" t="s">
        <v>10</v>
      </c>
    </row>
    <row r="18" spans="1:10" x14ac:dyDescent="0.25">
      <c r="A18" s="7">
        <v>8</v>
      </c>
      <c r="B18" s="15" t="s">
        <v>12</v>
      </c>
      <c r="C18" s="36">
        <f t="shared" si="5"/>
        <v>0</v>
      </c>
      <c r="D18" s="36">
        <f t="shared" ref="D18:I20" si="7">SUM(D36+D94+D131)</f>
        <v>0</v>
      </c>
      <c r="E18" s="36">
        <f t="shared" si="7"/>
        <v>0</v>
      </c>
      <c r="F18" s="36">
        <f t="shared" si="7"/>
        <v>0</v>
      </c>
      <c r="G18" s="36">
        <f t="shared" si="7"/>
        <v>0</v>
      </c>
      <c r="H18" s="36">
        <f t="shared" si="7"/>
        <v>0</v>
      </c>
      <c r="I18" s="36">
        <f t="shared" si="7"/>
        <v>0</v>
      </c>
      <c r="J18" s="17" t="s">
        <v>10</v>
      </c>
    </row>
    <row r="19" spans="1:10" x14ac:dyDescent="0.25">
      <c r="A19" s="7">
        <v>9</v>
      </c>
      <c r="B19" s="15" t="s">
        <v>13</v>
      </c>
      <c r="C19" s="36">
        <f t="shared" si="5"/>
        <v>0</v>
      </c>
      <c r="D19" s="36">
        <f t="shared" si="7"/>
        <v>0</v>
      </c>
      <c r="E19" s="36">
        <f t="shared" si="7"/>
        <v>0</v>
      </c>
      <c r="F19" s="36">
        <f t="shared" si="7"/>
        <v>0</v>
      </c>
      <c r="G19" s="36">
        <f t="shared" si="7"/>
        <v>0</v>
      </c>
      <c r="H19" s="36">
        <f t="shared" si="7"/>
        <v>0</v>
      </c>
      <c r="I19" s="36">
        <f t="shared" si="7"/>
        <v>0</v>
      </c>
      <c r="J19" s="17" t="s">
        <v>10</v>
      </c>
    </row>
    <row r="20" spans="1:10" x14ac:dyDescent="0.25">
      <c r="A20" s="7">
        <v>10</v>
      </c>
      <c r="B20" s="15" t="s">
        <v>14</v>
      </c>
      <c r="C20" s="36">
        <f t="shared" si="5"/>
        <v>60</v>
      </c>
      <c r="D20" s="36">
        <f t="shared" si="7"/>
        <v>10</v>
      </c>
      <c r="E20" s="36">
        <f t="shared" si="7"/>
        <v>10</v>
      </c>
      <c r="F20" s="36">
        <f t="shared" si="7"/>
        <v>10</v>
      </c>
      <c r="G20" s="36">
        <f t="shared" si="7"/>
        <v>10</v>
      </c>
      <c r="H20" s="36">
        <f t="shared" si="7"/>
        <v>10</v>
      </c>
      <c r="I20" s="36">
        <f t="shared" si="7"/>
        <v>10</v>
      </c>
      <c r="J20" s="17" t="s">
        <v>10</v>
      </c>
    </row>
    <row r="21" spans="1:10" x14ac:dyDescent="0.25">
      <c r="A21" s="7">
        <v>11</v>
      </c>
      <c r="B21" s="15" t="s">
        <v>16</v>
      </c>
      <c r="C21" s="36">
        <f>SUM(C22:C25)</f>
        <v>385626.81</v>
      </c>
      <c r="D21" s="36">
        <f t="shared" ref="D21:I21" si="8">SUM(D22:D25)</f>
        <v>58498.049999999996</v>
      </c>
      <c r="E21" s="36">
        <f t="shared" si="8"/>
        <v>64650.92</v>
      </c>
      <c r="F21" s="36">
        <f t="shared" si="8"/>
        <v>66877.84</v>
      </c>
      <c r="G21" s="36">
        <f t="shared" si="8"/>
        <v>65200</v>
      </c>
      <c r="H21" s="36">
        <f t="shared" si="8"/>
        <v>65200</v>
      </c>
      <c r="I21" s="36">
        <f t="shared" si="8"/>
        <v>65200</v>
      </c>
      <c r="J21" s="17" t="s">
        <v>10</v>
      </c>
    </row>
    <row r="22" spans="1:10" x14ac:dyDescent="0.25">
      <c r="A22" s="7">
        <v>12</v>
      </c>
      <c r="B22" s="15" t="s">
        <v>11</v>
      </c>
      <c r="C22" s="36">
        <f>SUM(D22:I22)</f>
        <v>349616.8</v>
      </c>
      <c r="D22" s="36">
        <f t="shared" ref="D22:I22" si="9">SUM(D53+D118+D147+D173)</f>
        <v>51614.7</v>
      </c>
      <c r="E22" s="36">
        <f t="shared" si="9"/>
        <v>59431.9</v>
      </c>
      <c r="F22" s="36">
        <f t="shared" si="9"/>
        <v>60970.2</v>
      </c>
      <c r="G22" s="36">
        <f t="shared" si="9"/>
        <v>59200</v>
      </c>
      <c r="H22" s="36">
        <f t="shared" si="9"/>
        <v>59200</v>
      </c>
      <c r="I22" s="36">
        <f t="shared" si="9"/>
        <v>59200</v>
      </c>
      <c r="J22" s="17" t="s">
        <v>10</v>
      </c>
    </row>
    <row r="23" spans="1:10" x14ac:dyDescent="0.25">
      <c r="A23" s="7">
        <v>13</v>
      </c>
      <c r="B23" s="15" t="s">
        <v>12</v>
      </c>
      <c r="C23" s="36">
        <f t="shared" ref="C23:C24" si="10">SUM(D23:I23)</f>
        <v>0</v>
      </c>
      <c r="D23" s="36">
        <f>SUM(D54+D119+D148+D174)</f>
        <v>0</v>
      </c>
      <c r="E23" s="36">
        <f t="shared" ref="E23:I24" si="11">SUM(E30+E87+E125+E155)</f>
        <v>0</v>
      </c>
      <c r="F23" s="36">
        <f t="shared" si="11"/>
        <v>0</v>
      </c>
      <c r="G23" s="36">
        <f t="shared" si="11"/>
        <v>0</v>
      </c>
      <c r="H23" s="36">
        <f t="shared" si="11"/>
        <v>0</v>
      </c>
      <c r="I23" s="36">
        <f t="shared" si="11"/>
        <v>0</v>
      </c>
      <c r="J23" s="17" t="s">
        <v>10</v>
      </c>
    </row>
    <row r="24" spans="1:10" x14ac:dyDescent="0.25">
      <c r="A24" s="7">
        <v>14</v>
      </c>
      <c r="B24" s="15" t="s">
        <v>17</v>
      </c>
      <c r="C24" s="36">
        <f t="shared" si="10"/>
        <v>0</v>
      </c>
      <c r="D24" s="36">
        <f>SUM(D55+D120+D149+D175)</f>
        <v>0</v>
      </c>
      <c r="E24" s="36">
        <f t="shared" si="11"/>
        <v>0</v>
      </c>
      <c r="F24" s="36">
        <f t="shared" si="11"/>
        <v>0</v>
      </c>
      <c r="G24" s="36">
        <f t="shared" si="11"/>
        <v>0</v>
      </c>
      <c r="H24" s="36">
        <f t="shared" si="11"/>
        <v>0</v>
      </c>
      <c r="I24" s="36">
        <f t="shared" si="11"/>
        <v>0</v>
      </c>
      <c r="J24" s="17" t="s">
        <v>10</v>
      </c>
    </row>
    <row r="25" spans="1:10" x14ac:dyDescent="0.25">
      <c r="A25" s="7">
        <v>15</v>
      </c>
      <c r="B25" s="15" t="s">
        <v>14</v>
      </c>
      <c r="C25" s="36">
        <f>SUM(D25:I25)</f>
        <v>36010.01</v>
      </c>
      <c r="D25" s="36">
        <f t="shared" ref="D25:I25" si="12">SUM(D56+D121+D147+D176)</f>
        <v>6883.35</v>
      </c>
      <c r="E25" s="37">
        <f t="shared" si="12"/>
        <v>5219.0200000000004</v>
      </c>
      <c r="F25" s="37">
        <f t="shared" si="12"/>
        <v>5907.64</v>
      </c>
      <c r="G25" s="37">
        <f t="shared" si="12"/>
        <v>6000</v>
      </c>
      <c r="H25" s="37">
        <f t="shared" si="12"/>
        <v>6000</v>
      </c>
      <c r="I25" s="37">
        <f t="shared" si="12"/>
        <v>6000</v>
      </c>
      <c r="J25" s="17" t="s">
        <v>10</v>
      </c>
    </row>
    <row r="26" spans="1:10" x14ac:dyDescent="0.25">
      <c r="A26" s="8">
        <v>16</v>
      </c>
      <c r="B26" s="59" t="s">
        <v>40</v>
      </c>
      <c r="C26" s="60"/>
      <c r="D26" s="60"/>
      <c r="E26" s="60"/>
      <c r="F26" s="60"/>
      <c r="G26" s="60"/>
      <c r="H26" s="60"/>
      <c r="I26" s="60"/>
      <c r="J26" s="61"/>
    </row>
    <row r="27" spans="1:10" x14ac:dyDescent="0.25">
      <c r="A27" s="85">
        <v>17</v>
      </c>
      <c r="B27" s="87" t="s">
        <v>39</v>
      </c>
      <c r="C27" s="63">
        <f>SUM(D27:I28)</f>
        <v>12885</v>
      </c>
      <c r="D27" s="63">
        <f t="shared" ref="D27:I27" si="13">SUM(D29:D32)</f>
        <v>1885</v>
      </c>
      <c r="E27" s="63">
        <f t="shared" si="13"/>
        <v>2200</v>
      </c>
      <c r="F27" s="63">
        <f t="shared" si="13"/>
        <v>2200</v>
      </c>
      <c r="G27" s="63">
        <f t="shared" si="13"/>
        <v>2200</v>
      </c>
      <c r="H27" s="63">
        <f t="shared" si="13"/>
        <v>2200</v>
      </c>
      <c r="I27" s="63">
        <f t="shared" si="13"/>
        <v>2200</v>
      </c>
      <c r="J27" s="54"/>
    </row>
    <row r="28" spans="1:10" x14ac:dyDescent="0.25">
      <c r="A28" s="85"/>
      <c r="B28" s="88"/>
      <c r="C28" s="63"/>
      <c r="D28" s="63"/>
      <c r="E28" s="63"/>
      <c r="F28" s="63"/>
      <c r="G28" s="63"/>
      <c r="H28" s="63"/>
      <c r="I28" s="63"/>
      <c r="J28" s="54"/>
    </row>
    <row r="29" spans="1:10" x14ac:dyDescent="0.25">
      <c r="A29" s="7">
        <v>18</v>
      </c>
      <c r="B29" s="15" t="s">
        <v>11</v>
      </c>
      <c r="C29" s="36">
        <f>SUM(D29:I29)</f>
        <v>12885</v>
      </c>
      <c r="D29" s="36">
        <f>D35+D53</f>
        <v>1885</v>
      </c>
      <c r="E29" s="36">
        <f t="shared" ref="E29:I29" si="14">E35+E53</f>
        <v>2200</v>
      </c>
      <c r="F29" s="36">
        <f t="shared" si="14"/>
        <v>2200</v>
      </c>
      <c r="G29" s="36">
        <f t="shared" si="14"/>
        <v>2200</v>
      </c>
      <c r="H29" s="36">
        <f t="shared" si="14"/>
        <v>2200</v>
      </c>
      <c r="I29" s="36">
        <f t="shared" si="14"/>
        <v>2200</v>
      </c>
      <c r="J29" s="17" t="s">
        <v>19</v>
      </c>
    </row>
    <row r="30" spans="1:10" x14ac:dyDescent="0.25">
      <c r="A30" s="7">
        <v>19</v>
      </c>
      <c r="B30" s="15" t="s">
        <v>12</v>
      </c>
      <c r="C30" s="36">
        <f t="shared" ref="C30:C32" si="15">SUM(D30:I30)</f>
        <v>0</v>
      </c>
      <c r="D30" s="36">
        <f>SUM(D36,D54)</f>
        <v>0</v>
      </c>
      <c r="E30" s="36">
        <f t="shared" ref="E30:I30" si="16">SUM(E36,E54)</f>
        <v>0</v>
      </c>
      <c r="F30" s="36">
        <f t="shared" si="16"/>
        <v>0</v>
      </c>
      <c r="G30" s="36">
        <f t="shared" si="16"/>
        <v>0</v>
      </c>
      <c r="H30" s="36">
        <f t="shared" si="16"/>
        <v>0</v>
      </c>
      <c r="I30" s="36">
        <f t="shared" si="16"/>
        <v>0</v>
      </c>
      <c r="J30" s="17" t="s">
        <v>19</v>
      </c>
    </row>
    <row r="31" spans="1:10" x14ac:dyDescent="0.25">
      <c r="A31" s="7">
        <v>20</v>
      </c>
      <c r="B31" s="15" t="s">
        <v>13</v>
      </c>
      <c r="C31" s="36">
        <f t="shared" si="15"/>
        <v>0</v>
      </c>
      <c r="D31" s="36">
        <f t="shared" ref="D31:I32" si="17">D37+D55</f>
        <v>0</v>
      </c>
      <c r="E31" s="36">
        <f t="shared" si="17"/>
        <v>0</v>
      </c>
      <c r="F31" s="36">
        <f t="shared" si="17"/>
        <v>0</v>
      </c>
      <c r="G31" s="36">
        <f t="shared" si="17"/>
        <v>0</v>
      </c>
      <c r="H31" s="36">
        <f t="shared" si="17"/>
        <v>0</v>
      </c>
      <c r="I31" s="36">
        <f t="shared" si="17"/>
        <v>0</v>
      </c>
      <c r="J31" s="17" t="s">
        <v>19</v>
      </c>
    </row>
    <row r="32" spans="1:10" ht="23.25" customHeight="1" x14ac:dyDescent="0.25">
      <c r="A32" s="7">
        <v>21</v>
      </c>
      <c r="B32" s="15" t="s">
        <v>14</v>
      </c>
      <c r="C32" s="36">
        <f t="shared" si="15"/>
        <v>0</v>
      </c>
      <c r="D32" s="36">
        <f t="shared" si="17"/>
        <v>0</v>
      </c>
      <c r="E32" s="36">
        <f t="shared" si="17"/>
        <v>0</v>
      </c>
      <c r="F32" s="36">
        <f t="shared" si="17"/>
        <v>0</v>
      </c>
      <c r="G32" s="36">
        <f t="shared" si="17"/>
        <v>0</v>
      </c>
      <c r="H32" s="36">
        <f t="shared" si="17"/>
        <v>0</v>
      </c>
      <c r="I32" s="36">
        <f t="shared" si="17"/>
        <v>0</v>
      </c>
      <c r="J32" s="17" t="s">
        <v>19</v>
      </c>
    </row>
    <row r="33" spans="1:10" x14ac:dyDescent="0.25">
      <c r="A33" s="7">
        <v>22</v>
      </c>
      <c r="B33" s="54" t="s">
        <v>20</v>
      </c>
      <c r="C33" s="54"/>
      <c r="D33" s="54"/>
      <c r="E33" s="54"/>
      <c r="F33" s="54"/>
      <c r="G33" s="54"/>
      <c r="H33" s="54"/>
      <c r="I33" s="54"/>
      <c r="J33" s="54"/>
    </row>
    <row r="34" spans="1:10" x14ac:dyDescent="0.25">
      <c r="A34" s="7">
        <v>23</v>
      </c>
      <c r="B34" s="15" t="s">
        <v>21</v>
      </c>
      <c r="C34" s="36">
        <f>SUM(C35:C38)</f>
        <v>0</v>
      </c>
      <c r="D34" s="36">
        <f t="shared" ref="D34:I34" si="18">SUM(D35:D38)</f>
        <v>0</v>
      </c>
      <c r="E34" s="36">
        <f t="shared" si="18"/>
        <v>0</v>
      </c>
      <c r="F34" s="36">
        <f t="shared" si="18"/>
        <v>0</v>
      </c>
      <c r="G34" s="36">
        <f>SUM(G35:G38)</f>
        <v>0</v>
      </c>
      <c r="H34" s="36">
        <f>SUM(H35:H38)</f>
        <v>0</v>
      </c>
      <c r="I34" s="36">
        <f t="shared" si="18"/>
        <v>0</v>
      </c>
      <c r="J34" s="17" t="s">
        <v>19</v>
      </c>
    </row>
    <row r="35" spans="1:10" x14ac:dyDescent="0.25">
      <c r="A35" s="7">
        <v>24</v>
      </c>
      <c r="B35" s="15" t="s">
        <v>11</v>
      </c>
      <c r="C35" s="36">
        <f>SUM(D35:I35)</f>
        <v>0</v>
      </c>
      <c r="D35" s="36">
        <f>D41+D46</f>
        <v>0</v>
      </c>
      <c r="E35" s="36">
        <f t="shared" ref="E35:I35" si="19">E41+E46</f>
        <v>0</v>
      </c>
      <c r="F35" s="36">
        <f t="shared" si="19"/>
        <v>0</v>
      </c>
      <c r="G35" s="36">
        <f t="shared" si="19"/>
        <v>0</v>
      </c>
      <c r="H35" s="36">
        <f t="shared" si="19"/>
        <v>0</v>
      </c>
      <c r="I35" s="36">
        <f t="shared" si="19"/>
        <v>0</v>
      </c>
      <c r="J35" s="17" t="s">
        <v>19</v>
      </c>
    </row>
    <row r="36" spans="1:10" x14ac:dyDescent="0.25">
      <c r="A36" s="7">
        <v>25</v>
      </c>
      <c r="B36" s="15" t="s">
        <v>12</v>
      </c>
      <c r="C36" s="36">
        <f t="shared" ref="C36:C38" si="20">SUM(D36:I36)</f>
        <v>0</v>
      </c>
      <c r="D36" s="36">
        <f t="shared" ref="D36:I38" si="21">D42+D47</f>
        <v>0</v>
      </c>
      <c r="E36" s="36">
        <f t="shared" si="21"/>
        <v>0</v>
      </c>
      <c r="F36" s="36">
        <f t="shared" si="21"/>
        <v>0</v>
      </c>
      <c r="G36" s="36">
        <f t="shared" si="21"/>
        <v>0</v>
      </c>
      <c r="H36" s="36">
        <f t="shared" si="21"/>
        <v>0</v>
      </c>
      <c r="I36" s="36">
        <f t="shared" si="21"/>
        <v>0</v>
      </c>
      <c r="J36" s="17" t="s">
        <v>19</v>
      </c>
    </row>
    <row r="37" spans="1:10" x14ac:dyDescent="0.25">
      <c r="A37" s="7">
        <v>26</v>
      </c>
      <c r="B37" s="15" t="s">
        <v>13</v>
      </c>
      <c r="C37" s="36">
        <f t="shared" si="20"/>
        <v>0</v>
      </c>
      <c r="D37" s="36">
        <f t="shared" si="21"/>
        <v>0</v>
      </c>
      <c r="E37" s="36">
        <f t="shared" si="21"/>
        <v>0</v>
      </c>
      <c r="F37" s="36">
        <f t="shared" si="21"/>
        <v>0</v>
      </c>
      <c r="G37" s="36">
        <f t="shared" si="21"/>
        <v>0</v>
      </c>
      <c r="H37" s="36">
        <f t="shared" si="21"/>
        <v>0</v>
      </c>
      <c r="I37" s="36">
        <f t="shared" si="21"/>
        <v>0</v>
      </c>
      <c r="J37" s="17"/>
    </row>
    <row r="38" spans="1:10" x14ac:dyDescent="0.25">
      <c r="A38" s="7">
        <v>27</v>
      </c>
      <c r="B38" s="15" t="s">
        <v>14</v>
      </c>
      <c r="C38" s="36">
        <f t="shared" si="20"/>
        <v>0</v>
      </c>
      <c r="D38" s="36">
        <f t="shared" si="21"/>
        <v>0</v>
      </c>
      <c r="E38" s="36">
        <f t="shared" si="21"/>
        <v>0</v>
      </c>
      <c r="F38" s="36">
        <f t="shared" si="21"/>
        <v>0</v>
      </c>
      <c r="G38" s="36">
        <f t="shared" si="21"/>
        <v>0</v>
      </c>
      <c r="H38" s="36">
        <f t="shared" si="21"/>
        <v>0</v>
      </c>
      <c r="I38" s="36">
        <f t="shared" si="21"/>
        <v>0</v>
      </c>
      <c r="J38" s="17" t="s">
        <v>19</v>
      </c>
    </row>
    <row r="39" spans="1:10" ht="21.75" customHeight="1" x14ac:dyDescent="0.25">
      <c r="A39" s="7">
        <v>28</v>
      </c>
      <c r="B39" s="54" t="s">
        <v>22</v>
      </c>
      <c r="C39" s="54"/>
      <c r="D39" s="54"/>
      <c r="E39" s="54"/>
      <c r="F39" s="54"/>
      <c r="G39" s="54"/>
      <c r="H39" s="54"/>
      <c r="I39" s="54"/>
      <c r="J39" s="54"/>
    </row>
    <row r="40" spans="1:10" ht="27" x14ac:dyDescent="0.25">
      <c r="A40" s="7">
        <v>29</v>
      </c>
      <c r="B40" s="15" t="s">
        <v>23</v>
      </c>
      <c r="C40" s="26">
        <f>SUM(C41:C44)</f>
        <v>0</v>
      </c>
      <c r="D40" s="26">
        <f t="shared" ref="D40:I40" si="22">SUM(D41:D44)</f>
        <v>0</v>
      </c>
      <c r="E40" s="26">
        <f t="shared" si="22"/>
        <v>0</v>
      </c>
      <c r="F40" s="26">
        <f t="shared" si="22"/>
        <v>0</v>
      </c>
      <c r="G40" s="26">
        <f t="shared" si="22"/>
        <v>0</v>
      </c>
      <c r="H40" s="26">
        <f t="shared" si="22"/>
        <v>0</v>
      </c>
      <c r="I40" s="26">
        <f t="shared" si="22"/>
        <v>0</v>
      </c>
      <c r="J40" s="17" t="s">
        <v>19</v>
      </c>
    </row>
    <row r="41" spans="1:10" x14ac:dyDescent="0.25">
      <c r="A41" s="7">
        <v>30</v>
      </c>
      <c r="B41" s="15" t="s">
        <v>11</v>
      </c>
      <c r="C41" s="26">
        <f>SUM(D41:I41)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7" t="s">
        <v>19</v>
      </c>
    </row>
    <row r="42" spans="1:10" x14ac:dyDescent="0.25">
      <c r="A42" s="7">
        <v>31</v>
      </c>
      <c r="B42" s="15" t="s">
        <v>12</v>
      </c>
      <c r="C42" s="26">
        <f>SUM(D42:I42)</f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7" t="s">
        <v>19</v>
      </c>
    </row>
    <row r="43" spans="1:10" x14ac:dyDescent="0.25">
      <c r="A43" s="7">
        <v>32</v>
      </c>
      <c r="B43" s="15" t="s">
        <v>13</v>
      </c>
      <c r="C43" s="26">
        <f>SUM(D43:I43)</f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17" t="s">
        <v>19</v>
      </c>
    </row>
    <row r="44" spans="1:10" x14ac:dyDescent="0.25">
      <c r="A44" s="7">
        <v>33</v>
      </c>
      <c r="B44" s="15" t="s">
        <v>14</v>
      </c>
      <c r="C44" s="26">
        <f>SUM(D44:I44)</f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17" t="s">
        <v>19</v>
      </c>
    </row>
    <row r="45" spans="1:10" ht="22.5" customHeight="1" x14ac:dyDescent="0.25">
      <c r="A45" s="7">
        <v>34</v>
      </c>
      <c r="B45" s="54" t="s">
        <v>24</v>
      </c>
      <c r="C45" s="54"/>
      <c r="D45" s="54"/>
      <c r="E45" s="54"/>
      <c r="F45" s="54"/>
      <c r="G45" s="54"/>
      <c r="H45" s="54"/>
      <c r="I45" s="54"/>
      <c r="J45" s="54"/>
    </row>
    <row r="46" spans="1:10" x14ac:dyDescent="0.25">
      <c r="A46" s="7">
        <v>35</v>
      </c>
      <c r="B46" s="15" t="s">
        <v>11</v>
      </c>
      <c r="C46" s="16">
        <f>SUM(D46:I46)</f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17" t="s">
        <v>19</v>
      </c>
    </row>
    <row r="47" spans="1:10" x14ac:dyDescent="0.25">
      <c r="A47" s="7">
        <v>36</v>
      </c>
      <c r="B47" s="15" t="s">
        <v>12</v>
      </c>
      <c r="C47" s="26">
        <f t="shared" ref="C47:C49" si="23">SUM(D47:I47)</f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17" t="s">
        <v>19</v>
      </c>
    </row>
    <row r="48" spans="1:10" x14ac:dyDescent="0.25">
      <c r="A48" s="7">
        <v>37</v>
      </c>
      <c r="B48" s="15" t="s">
        <v>13</v>
      </c>
      <c r="C48" s="26">
        <f t="shared" si="23"/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17" t="s">
        <v>19</v>
      </c>
    </row>
    <row r="49" spans="1:10" x14ac:dyDescent="0.25">
      <c r="A49" s="7">
        <v>38</v>
      </c>
      <c r="B49" s="15" t="s">
        <v>14</v>
      </c>
      <c r="C49" s="26">
        <f t="shared" si="23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17" t="s">
        <v>19</v>
      </c>
    </row>
    <row r="50" spans="1:10" x14ac:dyDescent="0.25">
      <c r="A50" s="7">
        <v>39</v>
      </c>
      <c r="B50" s="54" t="s">
        <v>25</v>
      </c>
      <c r="C50" s="54"/>
      <c r="D50" s="54"/>
      <c r="E50" s="54"/>
      <c r="F50" s="54"/>
      <c r="G50" s="54"/>
      <c r="H50" s="54"/>
      <c r="I50" s="54"/>
      <c r="J50" s="54"/>
    </row>
    <row r="51" spans="1:10" ht="27" customHeight="1" x14ac:dyDescent="0.25">
      <c r="A51" s="85">
        <v>40</v>
      </c>
      <c r="B51" s="15" t="s">
        <v>26</v>
      </c>
      <c r="C51" s="63">
        <f>SUM(C53:C56)</f>
        <v>12885</v>
      </c>
      <c r="D51" s="63">
        <f t="shared" ref="D51:I51" si="24">SUM(D53:D56)</f>
        <v>1885</v>
      </c>
      <c r="E51" s="63">
        <f t="shared" si="24"/>
        <v>2200</v>
      </c>
      <c r="F51" s="63">
        <f t="shared" si="24"/>
        <v>2200</v>
      </c>
      <c r="G51" s="63">
        <f t="shared" si="24"/>
        <v>2200</v>
      </c>
      <c r="H51" s="63">
        <f t="shared" si="24"/>
        <v>2200</v>
      </c>
      <c r="I51" s="63">
        <f t="shared" si="24"/>
        <v>2200</v>
      </c>
      <c r="J51" s="54" t="s">
        <v>19</v>
      </c>
    </row>
    <row r="52" spans="1:10" x14ac:dyDescent="0.25">
      <c r="A52" s="85"/>
      <c r="B52" s="15" t="s">
        <v>27</v>
      </c>
      <c r="C52" s="63"/>
      <c r="D52" s="63"/>
      <c r="E52" s="63"/>
      <c r="F52" s="63"/>
      <c r="G52" s="63"/>
      <c r="H52" s="63"/>
      <c r="I52" s="63"/>
      <c r="J52" s="54"/>
    </row>
    <row r="53" spans="1:10" x14ac:dyDescent="0.25">
      <c r="A53" s="7">
        <v>41</v>
      </c>
      <c r="B53" s="15" t="s">
        <v>11</v>
      </c>
      <c r="C53" s="36">
        <f>SUM(C58+C64+C69+C74+C79)</f>
        <v>12885</v>
      </c>
      <c r="D53" s="36">
        <f t="shared" ref="D53:I53" si="25">SUM(D58+D64+D69+D74+D79)</f>
        <v>1885</v>
      </c>
      <c r="E53" s="36">
        <f t="shared" si="25"/>
        <v>2200</v>
      </c>
      <c r="F53" s="36">
        <f t="shared" si="25"/>
        <v>2200</v>
      </c>
      <c r="G53" s="36">
        <f t="shared" si="25"/>
        <v>2200</v>
      </c>
      <c r="H53" s="36">
        <f t="shared" si="25"/>
        <v>2200</v>
      </c>
      <c r="I53" s="36">
        <f t="shared" si="25"/>
        <v>2200</v>
      </c>
      <c r="J53" s="17" t="s">
        <v>19</v>
      </c>
    </row>
    <row r="54" spans="1:10" x14ac:dyDescent="0.25">
      <c r="A54" s="7">
        <v>42</v>
      </c>
      <c r="B54" s="15" t="s">
        <v>12</v>
      </c>
      <c r="C54" s="36">
        <f t="shared" ref="C54:I56" si="26">SUM(C59+C65+C70+C75+C80)</f>
        <v>0</v>
      </c>
      <c r="D54" s="36">
        <f t="shared" si="26"/>
        <v>0</v>
      </c>
      <c r="E54" s="36">
        <f t="shared" si="26"/>
        <v>0</v>
      </c>
      <c r="F54" s="36">
        <f t="shared" si="26"/>
        <v>0</v>
      </c>
      <c r="G54" s="36">
        <f t="shared" si="26"/>
        <v>0</v>
      </c>
      <c r="H54" s="36">
        <f t="shared" si="26"/>
        <v>0</v>
      </c>
      <c r="I54" s="36">
        <f t="shared" si="26"/>
        <v>0</v>
      </c>
      <c r="J54" s="17" t="s">
        <v>19</v>
      </c>
    </row>
    <row r="55" spans="1:10" x14ac:dyDescent="0.25">
      <c r="A55" s="7">
        <v>43</v>
      </c>
      <c r="B55" s="15" t="s">
        <v>13</v>
      </c>
      <c r="C55" s="36">
        <f t="shared" si="26"/>
        <v>0</v>
      </c>
      <c r="D55" s="36">
        <f t="shared" si="26"/>
        <v>0</v>
      </c>
      <c r="E55" s="36">
        <f t="shared" si="26"/>
        <v>0</v>
      </c>
      <c r="F55" s="36">
        <f t="shared" si="26"/>
        <v>0</v>
      </c>
      <c r="G55" s="36">
        <f t="shared" si="26"/>
        <v>0</v>
      </c>
      <c r="H55" s="36">
        <f t="shared" si="26"/>
        <v>0</v>
      </c>
      <c r="I55" s="36">
        <f t="shared" si="26"/>
        <v>0</v>
      </c>
      <c r="J55" s="17" t="s">
        <v>19</v>
      </c>
    </row>
    <row r="56" spans="1:10" x14ac:dyDescent="0.25">
      <c r="A56" s="7">
        <v>44</v>
      </c>
      <c r="B56" s="15" t="s">
        <v>14</v>
      </c>
      <c r="C56" s="36">
        <f t="shared" si="26"/>
        <v>0</v>
      </c>
      <c r="D56" s="36">
        <f t="shared" si="26"/>
        <v>0</v>
      </c>
      <c r="E56" s="36">
        <f t="shared" si="26"/>
        <v>0</v>
      </c>
      <c r="F56" s="36">
        <f t="shared" si="26"/>
        <v>0</v>
      </c>
      <c r="G56" s="36">
        <f t="shared" si="26"/>
        <v>0</v>
      </c>
      <c r="H56" s="36">
        <f t="shared" si="26"/>
        <v>0</v>
      </c>
      <c r="I56" s="36">
        <f t="shared" si="26"/>
        <v>0</v>
      </c>
      <c r="J56" s="17" t="s">
        <v>19</v>
      </c>
    </row>
    <row r="57" spans="1:10" ht="36" customHeight="1" x14ac:dyDescent="0.25">
      <c r="A57" s="7">
        <v>45</v>
      </c>
      <c r="B57" s="30" t="s">
        <v>41</v>
      </c>
      <c r="C57" s="36">
        <f>SUM(C58:C61)</f>
        <v>10000</v>
      </c>
      <c r="D57" s="36">
        <f t="shared" ref="D57:I57" si="27">SUM(D58:D61)</f>
        <v>1500</v>
      </c>
      <c r="E57" s="36">
        <f t="shared" si="27"/>
        <v>1700</v>
      </c>
      <c r="F57" s="36">
        <f t="shared" si="27"/>
        <v>1700</v>
      </c>
      <c r="G57" s="36">
        <f t="shared" si="27"/>
        <v>1700</v>
      </c>
      <c r="H57" s="36">
        <f t="shared" si="27"/>
        <v>1700</v>
      </c>
      <c r="I57" s="36">
        <f t="shared" si="27"/>
        <v>1700</v>
      </c>
      <c r="J57" s="17" t="s">
        <v>55</v>
      </c>
    </row>
    <row r="58" spans="1:10" x14ac:dyDescent="0.25">
      <c r="A58" s="7">
        <v>46</v>
      </c>
      <c r="B58" s="15" t="s">
        <v>11</v>
      </c>
      <c r="C58" s="36">
        <f>SUM(D58:I58)</f>
        <v>10000</v>
      </c>
      <c r="D58" s="36">
        <v>1500</v>
      </c>
      <c r="E58" s="36">
        <v>1700</v>
      </c>
      <c r="F58" s="36">
        <v>1700</v>
      </c>
      <c r="G58" s="36">
        <v>1700</v>
      </c>
      <c r="H58" s="36">
        <v>1700</v>
      </c>
      <c r="I58" s="36">
        <v>1700</v>
      </c>
      <c r="J58" s="17" t="s">
        <v>19</v>
      </c>
    </row>
    <row r="59" spans="1:10" x14ac:dyDescent="0.25">
      <c r="A59" s="7">
        <v>47</v>
      </c>
      <c r="B59" s="15" t="s">
        <v>12</v>
      </c>
      <c r="C59" s="36">
        <f>SUM(D59:I59)</f>
        <v>0</v>
      </c>
      <c r="D59" s="36">
        <v>0</v>
      </c>
      <c r="E59" s="36">
        <v>0</v>
      </c>
      <c r="F59" s="36">
        <v>0</v>
      </c>
      <c r="G59" s="27">
        <v>0</v>
      </c>
      <c r="H59" s="27">
        <v>0</v>
      </c>
      <c r="I59" s="27">
        <v>0</v>
      </c>
      <c r="J59" s="17" t="s">
        <v>19</v>
      </c>
    </row>
    <row r="60" spans="1:10" x14ac:dyDescent="0.25">
      <c r="A60" s="7">
        <v>48</v>
      </c>
      <c r="B60" s="15" t="s">
        <v>13</v>
      </c>
      <c r="C60" s="36">
        <f>SUM(D60:I60)</f>
        <v>0</v>
      </c>
      <c r="D60" s="36">
        <v>0</v>
      </c>
      <c r="E60" s="36">
        <v>0</v>
      </c>
      <c r="F60" s="36">
        <v>0</v>
      </c>
      <c r="G60" s="27">
        <v>0</v>
      </c>
      <c r="H60" s="27">
        <v>0</v>
      </c>
      <c r="I60" s="27">
        <v>0</v>
      </c>
      <c r="J60" s="17" t="s">
        <v>19</v>
      </c>
    </row>
    <row r="61" spans="1:10" ht="17.25" customHeight="1" x14ac:dyDescent="0.25">
      <c r="A61" s="7">
        <v>49</v>
      </c>
      <c r="B61" s="15" t="s">
        <v>14</v>
      </c>
      <c r="C61" s="36">
        <f>SUM(D61:I61)</f>
        <v>0</v>
      </c>
      <c r="D61" s="36">
        <v>0</v>
      </c>
      <c r="E61" s="36">
        <v>0</v>
      </c>
      <c r="F61" s="36">
        <v>0</v>
      </c>
      <c r="G61" s="27">
        <v>0</v>
      </c>
      <c r="H61" s="27">
        <v>0</v>
      </c>
      <c r="I61" s="27">
        <v>0</v>
      </c>
      <c r="J61" s="17" t="s">
        <v>19</v>
      </c>
    </row>
    <row r="62" spans="1:10" ht="34.5" customHeight="1" x14ac:dyDescent="0.25">
      <c r="A62" s="85">
        <v>50</v>
      </c>
      <c r="B62" s="47" t="s">
        <v>42</v>
      </c>
      <c r="C62" s="63">
        <f>SUM(D62:I63)</f>
        <v>565</v>
      </c>
      <c r="D62" s="63">
        <f>SUM(D64:D67)</f>
        <v>65</v>
      </c>
      <c r="E62" s="63">
        <f t="shared" ref="E62:I62" si="28">SUM(E64:E67)</f>
        <v>100</v>
      </c>
      <c r="F62" s="63">
        <f t="shared" si="28"/>
        <v>100</v>
      </c>
      <c r="G62" s="63">
        <f t="shared" si="28"/>
        <v>100</v>
      </c>
      <c r="H62" s="63">
        <f t="shared" si="28"/>
        <v>100</v>
      </c>
      <c r="I62" s="63">
        <f t="shared" si="28"/>
        <v>100</v>
      </c>
      <c r="J62" s="54" t="s">
        <v>56</v>
      </c>
    </row>
    <row r="63" spans="1:10" ht="13.5" customHeight="1" x14ac:dyDescent="0.25">
      <c r="A63" s="85"/>
      <c r="B63" s="53"/>
      <c r="C63" s="63"/>
      <c r="D63" s="63"/>
      <c r="E63" s="63"/>
      <c r="F63" s="63"/>
      <c r="G63" s="63"/>
      <c r="H63" s="63"/>
      <c r="I63" s="63"/>
      <c r="J63" s="54"/>
    </row>
    <row r="64" spans="1:10" x14ac:dyDescent="0.25">
      <c r="A64" s="9">
        <v>51</v>
      </c>
      <c r="B64" s="15" t="s">
        <v>11</v>
      </c>
      <c r="C64" s="16">
        <f t="shared" ref="C64:C69" si="29">SUM(D64:I64)</f>
        <v>565</v>
      </c>
      <c r="D64" s="26">
        <v>65</v>
      </c>
      <c r="E64" s="26">
        <v>100</v>
      </c>
      <c r="F64" s="16">
        <v>100</v>
      </c>
      <c r="G64" s="18">
        <v>100</v>
      </c>
      <c r="H64" s="18">
        <v>100</v>
      </c>
      <c r="I64" s="18">
        <v>100</v>
      </c>
      <c r="J64" s="17" t="s">
        <v>19</v>
      </c>
    </row>
    <row r="65" spans="1:10" x14ac:dyDescent="0.25">
      <c r="A65" s="10">
        <v>52</v>
      </c>
      <c r="B65" s="15" t="s">
        <v>12</v>
      </c>
      <c r="C65" s="16">
        <f t="shared" si="29"/>
        <v>0</v>
      </c>
      <c r="D65" s="26">
        <v>0</v>
      </c>
      <c r="E65" s="26">
        <v>0</v>
      </c>
      <c r="F65" s="16">
        <v>0</v>
      </c>
      <c r="G65" s="18">
        <v>0</v>
      </c>
      <c r="H65" s="18">
        <v>0</v>
      </c>
      <c r="I65" s="18">
        <v>0</v>
      </c>
      <c r="J65" s="17" t="s">
        <v>19</v>
      </c>
    </row>
    <row r="66" spans="1:10" x14ac:dyDescent="0.25">
      <c r="A66" s="7">
        <v>53</v>
      </c>
      <c r="B66" s="15" t="s">
        <v>13</v>
      </c>
      <c r="C66" s="16">
        <f t="shared" si="29"/>
        <v>0</v>
      </c>
      <c r="D66" s="26">
        <v>0</v>
      </c>
      <c r="E66" s="26">
        <v>0</v>
      </c>
      <c r="F66" s="16">
        <v>0</v>
      </c>
      <c r="G66" s="16">
        <v>0</v>
      </c>
      <c r="H66" s="16">
        <v>0</v>
      </c>
      <c r="I66" s="16">
        <v>0</v>
      </c>
      <c r="J66" s="17" t="s">
        <v>19</v>
      </c>
    </row>
    <row r="67" spans="1:10" x14ac:dyDescent="0.25">
      <c r="A67" s="28">
        <v>54</v>
      </c>
      <c r="B67" s="25" t="s">
        <v>14</v>
      </c>
      <c r="C67" s="26">
        <f t="shared" si="29"/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3" t="s">
        <v>19</v>
      </c>
    </row>
    <row r="68" spans="1:10" ht="45.75" customHeight="1" x14ac:dyDescent="0.25">
      <c r="A68" s="28">
        <v>55</v>
      </c>
      <c r="B68" s="33" t="s">
        <v>43</v>
      </c>
      <c r="C68" s="27">
        <f t="shared" si="29"/>
        <v>1450</v>
      </c>
      <c r="D68" s="27">
        <f>SUM(D69:D72)</f>
        <v>200</v>
      </c>
      <c r="E68" s="27">
        <f t="shared" ref="E68:I68" si="30">SUM(E69:E72)</f>
        <v>250</v>
      </c>
      <c r="F68" s="27">
        <f t="shared" si="30"/>
        <v>250</v>
      </c>
      <c r="G68" s="27">
        <f t="shared" si="30"/>
        <v>250</v>
      </c>
      <c r="H68" s="27">
        <f t="shared" si="30"/>
        <v>250</v>
      </c>
      <c r="I68" s="27">
        <f t="shared" si="30"/>
        <v>250</v>
      </c>
      <c r="J68" s="23">
        <v>9</v>
      </c>
    </row>
    <row r="69" spans="1:10" x14ac:dyDescent="0.25">
      <c r="A69" s="28">
        <v>56</v>
      </c>
      <c r="B69" s="25" t="s">
        <v>11</v>
      </c>
      <c r="C69" s="26">
        <f t="shared" si="29"/>
        <v>1450</v>
      </c>
      <c r="D69" s="26">
        <v>200</v>
      </c>
      <c r="E69" s="26">
        <v>250</v>
      </c>
      <c r="F69" s="26">
        <v>250</v>
      </c>
      <c r="G69" s="26">
        <v>250</v>
      </c>
      <c r="H69" s="26">
        <v>250</v>
      </c>
      <c r="I69" s="26">
        <v>250</v>
      </c>
      <c r="J69" s="23"/>
    </row>
    <row r="70" spans="1:10" x14ac:dyDescent="0.25">
      <c r="A70" s="28">
        <v>57</v>
      </c>
      <c r="B70" s="25" t="s">
        <v>12</v>
      </c>
      <c r="C70" s="26">
        <f t="shared" ref="C70:C72" si="31">SUM(D70:I70)</f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3"/>
    </row>
    <row r="71" spans="1:10" x14ac:dyDescent="0.25">
      <c r="A71" s="28">
        <v>58</v>
      </c>
      <c r="B71" s="25" t="s">
        <v>13</v>
      </c>
      <c r="C71" s="26">
        <f t="shared" si="31"/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3"/>
    </row>
    <row r="72" spans="1:10" x14ac:dyDescent="0.25">
      <c r="A72" s="28">
        <v>59</v>
      </c>
      <c r="B72" s="25" t="s">
        <v>14</v>
      </c>
      <c r="C72" s="26">
        <f t="shared" si="31"/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3"/>
    </row>
    <row r="73" spans="1:10" ht="30.75" customHeight="1" x14ac:dyDescent="0.25">
      <c r="A73" s="28">
        <v>60</v>
      </c>
      <c r="B73" s="30" t="s">
        <v>53</v>
      </c>
      <c r="C73" s="26">
        <f>SUM(C74:C77)</f>
        <v>600</v>
      </c>
      <c r="D73" s="26">
        <f t="shared" ref="D73:I73" si="32">SUM(D74:D77)</f>
        <v>100</v>
      </c>
      <c r="E73" s="26">
        <f t="shared" si="32"/>
        <v>100</v>
      </c>
      <c r="F73" s="26">
        <f t="shared" si="32"/>
        <v>100</v>
      </c>
      <c r="G73" s="26">
        <f t="shared" si="32"/>
        <v>100</v>
      </c>
      <c r="H73" s="26">
        <f t="shared" si="32"/>
        <v>100</v>
      </c>
      <c r="I73" s="26">
        <f t="shared" si="32"/>
        <v>100</v>
      </c>
      <c r="J73" s="23" t="s">
        <v>57</v>
      </c>
    </row>
    <row r="74" spans="1:10" x14ac:dyDescent="0.25">
      <c r="A74" s="28">
        <v>61</v>
      </c>
      <c r="B74" s="25" t="s">
        <v>11</v>
      </c>
      <c r="C74" s="26">
        <f>SUM(D74:I74)</f>
        <v>600</v>
      </c>
      <c r="D74" s="26">
        <v>100</v>
      </c>
      <c r="E74" s="26">
        <v>100</v>
      </c>
      <c r="F74" s="26">
        <v>100</v>
      </c>
      <c r="G74" s="26">
        <v>100</v>
      </c>
      <c r="H74" s="26">
        <v>100</v>
      </c>
      <c r="I74" s="26">
        <v>100</v>
      </c>
      <c r="J74" s="23"/>
    </row>
    <row r="75" spans="1:10" x14ac:dyDescent="0.25">
      <c r="A75" s="28">
        <v>62</v>
      </c>
      <c r="B75" s="25" t="s">
        <v>12</v>
      </c>
      <c r="C75" s="26">
        <f t="shared" ref="C75:C77" si="33">SUM(D75:I75)</f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3"/>
    </row>
    <row r="76" spans="1:10" x14ac:dyDescent="0.25">
      <c r="A76" s="28">
        <v>63</v>
      </c>
      <c r="B76" s="25" t="s">
        <v>13</v>
      </c>
      <c r="C76" s="26">
        <f t="shared" si="33"/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3"/>
    </row>
    <row r="77" spans="1:10" x14ac:dyDescent="0.25">
      <c r="A77" s="28">
        <v>64</v>
      </c>
      <c r="B77" s="25" t="s">
        <v>14</v>
      </c>
      <c r="C77" s="26">
        <f t="shared" si="33"/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3"/>
    </row>
    <row r="78" spans="1:10" ht="32.25" customHeight="1" x14ac:dyDescent="0.25">
      <c r="A78" s="28">
        <v>65</v>
      </c>
      <c r="B78" s="30" t="s">
        <v>54</v>
      </c>
      <c r="C78" s="26">
        <f>SUM(C79:C82)</f>
        <v>270</v>
      </c>
      <c r="D78" s="26">
        <f t="shared" ref="D78:I78" si="34">SUM(D79:D82)</f>
        <v>20</v>
      </c>
      <c r="E78" s="26">
        <f t="shared" si="34"/>
        <v>50</v>
      </c>
      <c r="F78" s="26">
        <f t="shared" si="34"/>
        <v>50</v>
      </c>
      <c r="G78" s="26">
        <f t="shared" si="34"/>
        <v>50</v>
      </c>
      <c r="H78" s="26">
        <f t="shared" si="34"/>
        <v>50</v>
      </c>
      <c r="I78" s="26">
        <f t="shared" si="34"/>
        <v>50</v>
      </c>
      <c r="J78" s="23">
        <v>17.18</v>
      </c>
    </row>
    <row r="79" spans="1:10" x14ac:dyDescent="0.25">
      <c r="A79" s="28">
        <v>66</v>
      </c>
      <c r="B79" s="25" t="s">
        <v>11</v>
      </c>
      <c r="C79" s="26">
        <f>SUM(D79:I79)</f>
        <v>270</v>
      </c>
      <c r="D79" s="43">
        <v>20</v>
      </c>
      <c r="E79" s="43">
        <v>50</v>
      </c>
      <c r="F79" s="26">
        <v>50</v>
      </c>
      <c r="G79" s="26">
        <v>50</v>
      </c>
      <c r="H79" s="26">
        <v>50</v>
      </c>
      <c r="I79" s="26">
        <v>50</v>
      </c>
      <c r="J79" s="23"/>
    </row>
    <row r="80" spans="1:10" x14ac:dyDescent="0.25">
      <c r="A80" s="28">
        <v>67</v>
      </c>
      <c r="B80" s="25" t="s">
        <v>12</v>
      </c>
      <c r="C80" s="26">
        <f t="shared" ref="C80:C82" si="35">SUM(D80:I80)</f>
        <v>0</v>
      </c>
      <c r="D80" s="43">
        <v>0</v>
      </c>
      <c r="E80" s="43">
        <v>0</v>
      </c>
      <c r="F80" s="26">
        <v>0</v>
      </c>
      <c r="G80" s="26">
        <v>0</v>
      </c>
      <c r="H80" s="26">
        <v>0</v>
      </c>
      <c r="I80" s="26">
        <v>0</v>
      </c>
      <c r="J80" s="23"/>
    </row>
    <row r="81" spans="1:10" x14ac:dyDescent="0.25">
      <c r="A81" s="28">
        <v>68</v>
      </c>
      <c r="B81" s="25" t="s">
        <v>13</v>
      </c>
      <c r="C81" s="26">
        <f t="shared" si="35"/>
        <v>0</v>
      </c>
      <c r="D81" s="43">
        <v>0</v>
      </c>
      <c r="E81" s="43">
        <v>0</v>
      </c>
      <c r="F81" s="26">
        <v>0</v>
      </c>
      <c r="G81" s="26">
        <v>0</v>
      </c>
      <c r="H81" s="26">
        <v>0</v>
      </c>
      <c r="I81" s="26">
        <v>0</v>
      </c>
      <c r="J81" s="23"/>
    </row>
    <row r="82" spans="1:10" x14ac:dyDescent="0.25">
      <c r="A82" s="7">
        <v>69</v>
      </c>
      <c r="B82" s="25" t="s">
        <v>14</v>
      </c>
      <c r="C82" s="26">
        <f t="shared" si="35"/>
        <v>0</v>
      </c>
      <c r="D82" s="43">
        <v>0</v>
      </c>
      <c r="E82" s="43">
        <v>0</v>
      </c>
      <c r="F82" s="16">
        <v>0</v>
      </c>
      <c r="G82" s="16">
        <v>0</v>
      </c>
      <c r="H82" s="16">
        <v>0</v>
      </c>
      <c r="I82" s="16">
        <v>0</v>
      </c>
      <c r="J82" s="17"/>
    </row>
    <row r="83" spans="1:10" ht="29.25" customHeight="1" x14ac:dyDescent="0.25">
      <c r="A83" s="7">
        <v>70</v>
      </c>
      <c r="B83" s="66" t="s">
        <v>44</v>
      </c>
      <c r="C83" s="66"/>
      <c r="D83" s="66"/>
      <c r="E83" s="66"/>
      <c r="F83" s="66"/>
      <c r="G83" s="66"/>
      <c r="H83" s="66"/>
      <c r="I83" s="66"/>
      <c r="J83" s="66"/>
    </row>
    <row r="84" spans="1:10" ht="15.75" customHeight="1" x14ac:dyDescent="0.25">
      <c r="A84" s="57">
        <v>71</v>
      </c>
      <c r="B84" s="79" t="s">
        <v>38</v>
      </c>
      <c r="C84" s="63">
        <f>SUM(C86:C89)</f>
        <v>729.59999999999991</v>
      </c>
      <c r="D84" s="63">
        <f>SUM(D86:D89)</f>
        <v>0</v>
      </c>
      <c r="E84" s="63">
        <f t="shared" ref="E84:I84" si="36">SUM(E86:E89)</f>
        <v>243.2</v>
      </c>
      <c r="F84" s="63">
        <f t="shared" si="36"/>
        <v>0</v>
      </c>
      <c r="G84" s="63">
        <f>SUM(G86:G89)</f>
        <v>243.2</v>
      </c>
      <c r="H84" s="63">
        <f t="shared" si="36"/>
        <v>0</v>
      </c>
      <c r="I84" s="63">
        <f t="shared" si="36"/>
        <v>243.2</v>
      </c>
      <c r="J84" s="54"/>
    </row>
    <row r="85" spans="1:10" ht="15.75" customHeight="1" x14ac:dyDescent="0.25">
      <c r="A85" s="58"/>
      <c r="B85" s="80"/>
      <c r="C85" s="63"/>
      <c r="D85" s="63"/>
      <c r="E85" s="63"/>
      <c r="F85" s="63"/>
      <c r="G85" s="63"/>
      <c r="H85" s="63"/>
      <c r="I85" s="63"/>
      <c r="J85" s="54"/>
    </row>
    <row r="86" spans="1:10" x14ac:dyDescent="0.25">
      <c r="A86" s="7">
        <v>72</v>
      </c>
      <c r="B86" s="15" t="s">
        <v>11</v>
      </c>
      <c r="C86" s="26">
        <f>SUM(C93,C118)</f>
        <v>729.59999999999991</v>
      </c>
      <c r="D86" s="26">
        <f t="shared" ref="D86:I86" si="37">SUM(D93,D118)</f>
        <v>0</v>
      </c>
      <c r="E86" s="26">
        <f t="shared" si="37"/>
        <v>243.2</v>
      </c>
      <c r="F86" s="26">
        <f t="shared" si="37"/>
        <v>0</v>
      </c>
      <c r="G86" s="26">
        <f t="shared" si="37"/>
        <v>243.2</v>
      </c>
      <c r="H86" s="26">
        <f t="shared" si="37"/>
        <v>0</v>
      </c>
      <c r="I86" s="26">
        <f t="shared" si="37"/>
        <v>243.2</v>
      </c>
      <c r="J86" s="17" t="s">
        <v>19</v>
      </c>
    </row>
    <row r="87" spans="1:10" x14ac:dyDescent="0.25">
      <c r="A87" s="7">
        <v>73</v>
      </c>
      <c r="B87" s="15" t="s">
        <v>12</v>
      </c>
      <c r="C87" s="26">
        <f t="shared" ref="C87:I89" si="38">SUM(C94,C119)</f>
        <v>0</v>
      </c>
      <c r="D87" s="26">
        <f t="shared" si="38"/>
        <v>0</v>
      </c>
      <c r="E87" s="26">
        <f t="shared" si="38"/>
        <v>0</v>
      </c>
      <c r="F87" s="26">
        <f t="shared" si="38"/>
        <v>0</v>
      </c>
      <c r="G87" s="26">
        <f t="shared" si="38"/>
        <v>0</v>
      </c>
      <c r="H87" s="26">
        <f t="shared" si="38"/>
        <v>0</v>
      </c>
      <c r="I87" s="26">
        <f t="shared" si="38"/>
        <v>0</v>
      </c>
      <c r="J87" s="17" t="s">
        <v>19</v>
      </c>
    </row>
    <row r="88" spans="1:10" x14ac:dyDescent="0.25">
      <c r="A88" s="7">
        <v>74</v>
      </c>
      <c r="B88" s="15" t="s">
        <v>13</v>
      </c>
      <c r="C88" s="26">
        <f t="shared" si="38"/>
        <v>0</v>
      </c>
      <c r="D88" s="26">
        <f t="shared" si="38"/>
        <v>0</v>
      </c>
      <c r="E88" s="26">
        <f t="shared" si="38"/>
        <v>0</v>
      </c>
      <c r="F88" s="26">
        <f t="shared" si="38"/>
        <v>0</v>
      </c>
      <c r="G88" s="26">
        <f t="shared" si="38"/>
        <v>0</v>
      </c>
      <c r="H88" s="26">
        <f t="shared" si="38"/>
        <v>0</v>
      </c>
      <c r="I88" s="26">
        <f t="shared" si="38"/>
        <v>0</v>
      </c>
      <c r="J88" s="17" t="s">
        <v>19</v>
      </c>
    </row>
    <row r="89" spans="1:10" x14ac:dyDescent="0.25">
      <c r="A89" s="7">
        <v>75</v>
      </c>
      <c r="B89" s="15" t="s">
        <v>14</v>
      </c>
      <c r="C89" s="26">
        <f t="shared" si="38"/>
        <v>0</v>
      </c>
      <c r="D89" s="26">
        <f t="shared" si="38"/>
        <v>0</v>
      </c>
      <c r="E89" s="26">
        <f t="shared" si="38"/>
        <v>0</v>
      </c>
      <c r="F89" s="26">
        <f t="shared" si="38"/>
        <v>0</v>
      </c>
      <c r="G89" s="26">
        <f t="shared" si="38"/>
        <v>0</v>
      </c>
      <c r="H89" s="26">
        <f t="shared" si="38"/>
        <v>0</v>
      </c>
      <c r="I89" s="26">
        <f t="shared" si="38"/>
        <v>0</v>
      </c>
      <c r="J89" s="17" t="s">
        <v>19</v>
      </c>
    </row>
    <row r="90" spans="1:10" x14ac:dyDescent="0.25">
      <c r="A90" s="7">
        <v>76</v>
      </c>
      <c r="B90" s="54" t="s">
        <v>20</v>
      </c>
      <c r="C90" s="54"/>
      <c r="D90" s="54"/>
      <c r="E90" s="54"/>
      <c r="F90" s="54"/>
      <c r="G90" s="54"/>
      <c r="H90" s="54"/>
      <c r="I90" s="54"/>
      <c r="J90" s="54"/>
    </row>
    <row r="91" spans="1:10" ht="15" customHeight="1" x14ac:dyDescent="0.25">
      <c r="A91" s="57">
        <v>77</v>
      </c>
      <c r="B91" s="83" t="s">
        <v>21</v>
      </c>
      <c r="C91" s="78">
        <f>SUM(C93:C96)</f>
        <v>729.59999999999991</v>
      </c>
      <c r="D91" s="78">
        <f t="shared" ref="D91:I91" si="39">SUM(D93:D96)</f>
        <v>0</v>
      </c>
      <c r="E91" s="78">
        <f t="shared" si="39"/>
        <v>243.2</v>
      </c>
      <c r="F91" s="78">
        <f t="shared" si="39"/>
        <v>0</v>
      </c>
      <c r="G91" s="78">
        <f t="shared" si="39"/>
        <v>243.2</v>
      </c>
      <c r="H91" s="78">
        <f t="shared" si="39"/>
        <v>0</v>
      </c>
      <c r="I91" s="78">
        <f t="shared" si="39"/>
        <v>243.2</v>
      </c>
      <c r="J91" s="54" t="s">
        <v>19</v>
      </c>
    </row>
    <row r="92" spans="1:10" ht="20.25" customHeight="1" x14ac:dyDescent="0.25">
      <c r="A92" s="58"/>
      <c r="B92" s="84"/>
      <c r="C92" s="78"/>
      <c r="D92" s="78"/>
      <c r="E92" s="78"/>
      <c r="F92" s="78"/>
      <c r="G92" s="78"/>
      <c r="H92" s="78"/>
      <c r="I92" s="78"/>
      <c r="J92" s="54"/>
    </row>
    <row r="93" spans="1:10" x14ac:dyDescent="0.25">
      <c r="A93" s="7">
        <v>78</v>
      </c>
      <c r="B93" s="15" t="s">
        <v>11</v>
      </c>
      <c r="C93" s="16">
        <f>SUM(C100+C106)</f>
        <v>729.59999999999991</v>
      </c>
      <c r="D93" s="26">
        <f t="shared" ref="D93:I93" si="40">SUM(D100+D106)</f>
        <v>0</v>
      </c>
      <c r="E93" s="26">
        <f t="shared" si="40"/>
        <v>243.2</v>
      </c>
      <c r="F93" s="26">
        <f t="shared" si="40"/>
        <v>0</v>
      </c>
      <c r="G93" s="26">
        <f t="shared" si="40"/>
        <v>243.2</v>
      </c>
      <c r="H93" s="26">
        <f t="shared" si="40"/>
        <v>0</v>
      </c>
      <c r="I93" s="26">
        <f t="shared" si="40"/>
        <v>243.2</v>
      </c>
      <c r="J93" s="17" t="s">
        <v>19</v>
      </c>
    </row>
    <row r="94" spans="1:10" x14ac:dyDescent="0.25">
      <c r="A94" s="7">
        <v>79</v>
      </c>
      <c r="B94" s="15" t="s">
        <v>12</v>
      </c>
      <c r="C94" s="26">
        <f t="shared" ref="C94:I96" si="41">SUM(C101+C107)</f>
        <v>0</v>
      </c>
      <c r="D94" s="26">
        <f t="shared" si="41"/>
        <v>0</v>
      </c>
      <c r="E94" s="26">
        <f t="shared" si="41"/>
        <v>0</v>
      </c>
      <c r="F94" s="26">
        <f t="shared" si="41"/>
        <v>0</v>
      </c>
      <c r="G94" s="26">
        <f t="shared" si="41"/>
        <v>0</v>
      </c>
      <c r="H94" s="26">
        <f t="shared" si="41"/>
        <v>0</v>
      </c>
      <c r="I94" s="26">
        <f t="shared" si="41"/>
        <v>0</v>
      </c>
      <c r="J94" s="17" t="s">
        <v>19</v>
      </c>
    </row>
    <row r="95" spans="1:10" x14ac:dyDescent="0.25">
      <c r="A95" s="7">
        <v>80</v>
      </c>
      <c r="B95" s="15" t="s">
        <v>13</v>
      </c>
      <c r="C95" s="26">
        <f t="shared" si="41"/>
        <v>0</v>
      </c>
      <c r="D95" s="26">
        <f t="shared" si="41"/>
        <v>0</v>
      </c>
      <c r="E95" s="26">
        <f t="shared" si="41"/>
        <v>0</v>
      </c>
      <c r="F95" s="26">
        <f t="shared" si="41"/>
        <v>0</v>
      </c>
      <c r="G95" s="26">
        <f t="shared" si="41"/>
        <v>0</v>
      </c>
      <c r="H95" s="26">
        <f t="shared" si="41"/>
        <v>0</v>
      </c>
      <c r="I95" s="26">
        <f t="shared" si="41"/>
        <v>0</v>
      </c>
      <c r="J95" s="17" t="s">
        <v>19</v>
      </c>
    </row>
    <row r="96" spans="1:10" x14ac:dyDescent="0.25">
      <c r="A96" s="7">
        <v>81</v>
      </c>
      <c r="B96" s="15" t="s">
        <v>14</v>
      </c>
      <c r="C96" s="26">
        <f t="shared" si="41"/>
        <v>0</v>
      </c>
      <c r="D96" s="26">
        <f t="shared" si="41"/>
        <v>0</v>
      </c>
      <c r="E96" s="26">
        <f t="shared" si="41"/>
        <v>0</v>
      </c>
      <c r="F96" s="26">
        <f t="shared" si="41"/>
        <v>0</v>
      </c>
      <c r="G96" s="26">
        <f t="shared" si="41"/>
        <v>0</v>
      </c>
      <c r="H96" s="26">
        <f t="shared" si="41"/>
        <v>0</v>
      </c>
      <c r="I96" s="26">
        <f t="shared" si="41"/>
        <v>0</v>
      </c>
      <c r="J96" s="17" t="s">
        <v>19</v>
      </c>
    </row>
    <row r="97" spans="1:10" ht="22.5" customHeight="1" x14ac:dyDescent="0.25">
      <c r="A97" s="7">
        <v>82</v>
      </c>
      <c r="B97" s="54" t="s">
        <v>22</v>
      </c>
      <c r="C97" s="54"/>
      <c r="D97" s="54"/>
      <c r="E97" s="54"/>
      <c r="F97" s="54"/>
      <c r="G97" s="54"/>
      <c r="H97" s="54"/>
      <c r="I97" s="54"/>
      <c r="J97" s="54"/>
    </row>
    <row r="98" spans="1:10" ht="27" x14ac:dyDescent="0.25">
      <c r="A98" s="7">
        <v>83</v>
      </c>
      <c r="B98" s="15" t="s">
        <v>28</v>
      </c>
      <c r="C98" s="63">
        <f>SUM(C100:C103)</f>
        <v>0</v>
      </c>
      <c r="D98" s="63">
        <f t="shared" ref="D98:I98" si="42">SUM(D100:D103)</f>
        <v>0</v>
      </c>
      <c r="E98" s="63">
        <f t="shared" si="42"/>
        <v>0</v>
      </c>
      <c r="F98" s="63">
        <f t="shared" si="42"/>
        <v>0</v>
      </c>
      <c r="G98" s="63">
        <f>SUM(G100:G103)</f>
        <v>0</v>
      </c>
      <c r="H98" s="63">
        <f t="shared" si="42"/>
        <v>0</v>
      </c>
      <c r="I98" s="63">
        <f t="shared" si="42"/>
        <v>0</v>
      </c>
      <c r="J98" s="54" t="s">
        <v>19</v>
      </c>
    </row>
    <row r="99" spans="1:10" x14ac:dyDescent="0.25">
      <c r="A99" s="7">
        <v>84</v>
      </c>
      <c r="B99" s="15" t="s">
        <v>18</v>
      </c>
      <c r="C99" s="63"/>
      <c r="D99" s="63"/>
      <c r="E99" s="63"/>
      <c r="F99" s="63"/>
      <c r="G99" s="63"/>
      <c r="H99" s="63"/>
      <c r="I99" s="63"/>
      <c r="J99" s="54"/>
    </row>
    <row r="100" spans="1:10" x14ac:dyDescent="0.25">
      <c r="A100" s="7">
        <v>85</v>
      </c>
      <c r="B100" s="15" t="s">
        <v>11</v>
      </c>
      <c r="C100" s="38">
        <f>SUM(D100:I100)</f>
        <v>0</v>
      </c>
      <c r="D100" s="38">
        <v>0</v>
      </c>
      <c r="E100" s="38">
        <v>0</v>
      </c>
      <c r="F100" s="38">
        <v>0</v>
      </c>
      <c r="G100" s="38">
        <v>0</v>
      </c>
      <c r="H100" s="16">
        <v>0</v>
      </c>
      <c r="I100" s="16">
        <v>0</v>
      </c>
      <c r="J100" s="17" t="s">
        <v>19</v>
      </c>
    </row>
    <row r="101" spans="1:10" x14ac:dyDescent="0.25">
      <c r="A101" s="7">
        <v>86</v>
      </c>
      <c r="B101" s="15" t="s">
        <v>12</v>
      </c>
      <c r="C101" s="38">
        <f t="shared" ref="C101:C103" si="43">SUM(D101:I101)</f>
        <v>0</v>
      </c>
      <c r="D101" s="38">
        <v>0</v>
      </c>
      <c r="E101" s="38">
        <v>0</v>
      </c>
      <c r="F101" s="38">
        <v>0</v>
      </c>
      <c r="G101" s="38">
        <v>0</v>
      </c>
      <c r="H101" s="16">
        <v>0</v>
      </c>
      <c r="I101" s="16">
        <v>0</v>
      </c>
      <c r="J101" s="17" t="s">
        <v>19</v>
      </c>
    </row>
    <row r="102" spans="1:10" x14ac:dyDescent="0.25">
      <c r="A102" s="7">
        <v>87</v>
      </c>
      <c r="B102" s="15" t="s">
        <v>13</v>
      </c>
      <c r="C102" s="38">
        <f t="shared" si="43"/>
        <v>0</v>
      </c>
      <c r="D102" s="38">
        <v>0</v>
      </c>
      <c r="E102" s="38">
        <v>0</v>
      </c>
      <c r="F102" s="38">
        <v>0</v>
      </c>
      <c r="G102" s="38">
        <v>0</v>
      </c>
      <c r="H102" s="16">
        <v>0</v>
      </c>
      <c r="I102" s="16">
        <v>0</v>
      </c>
      <c r="J102" s="17" t="s">
        <v>19</v>
      </c>
    </row>
    <row r="103" spans="1:10" x14ac:dyDescent="0.25">
      <c r="A103" s="7">
        <v>88</v>
      </c>
      <c r="B103" s="15" t="s">
        <v>14</v>
      </c>
      <c r="C103" s="38">
        <f t="shared" si="43"/>
        <v>0</v>
      </c>
      <c r="D103" s="38">
        <v>0</v>
      </c>
      <c r="E103" s="38">
        <v>0</v>
      </c>
      <c r="F103" s="38">
        <v>0</v>
      </c>
      <c r="G103" s="38">
        <v>0</v>
      </c>
      <c r="H103" s="16">
        <v>0</v>
      </c>
      <c r="I103" s="16">
        <v>0</v>
      </c>
      <c r="J103" s="17" t="s">
        <v>19</v>
      </c>
    </row>
    <row r="104" spans="1:10" ht="21.75" customHeight="1" x14ac:dyDescent="0.25">
      <c r="A104" s="7">
        <v>89</v>
      </c>
      <c r="B104" s="69" t="s">
        <v>24</v>
      </c>
      <c r="C104" s="70"/>
      <c r="D104" s="70"/>
      <c r="E104" s="70"/>
      <c r="F104" s="70"/>
      <c r="G104" s="70"/>
      <c r="H104" s="70"/>
      <c r="I104" s="70"/>
      <c r="J104" s="71"/>
    </row>
    <row r="105" spans="1:10" x14ac:dyDescent="0.25">
      <c r="A105" s="7">
        <v>90</v>
      </c>
      <c r="B105" s="15" t="s">
        <v>29</v>
      </c>
      <c r="C105" s="16">
        <f>SUM(C106:C109)</f>
        <v>729.59999999999991</v>
      </c>
      <c r="D105" s="38">
        <f>SUM(D106:D109)</f>
        <v>0</v>
      </c>
      <c r="E105" s="38">
        <f>SUM(E106:E109)</f>
        <v>243.2</v>
      </c>
      <c r="F105" s="16">
        <f>SUM(F106:F109)</f>
        <v>0</v>
      </c>
      <c r="G105" s="16">
        <f t="shared" ref="G105:I105" si="44">SUM(G106:G109)</f>
        <v>243.2</v>
      </c>
      <c r="H105" s="16">
        <f t="shared" si="44"/>
        <v>0</v>
      </c>
      <c r="I105" s="16">
        <f t="shared" si="44"/>
        <v>243.2</v>
      </c>
      <c r="J105" s="17" t="s">
        <v>10</v>
      </c>
    </row>
    <row r="106" spans="1:10" x14ac:dyDescent="0.25">
      <c r="A106" s="7">
        <v>91</v>
      </c>
      <c r="B106" s="15" t="s">
        <v>11</v>
      </c>
      <c r="C106" s="16">
        <f>C112</f>
        <v>729.59999999999991</v>
      </c>
      <c r="D106" s="26">
        <f>D112</f>
        <v>0</v>
      </c>
      <c r="E106" s="26">
        <f t="shared" ref="E106:I106" si="45">E112</f>
        <v>243.2</v>
      </c>
      <c r="F106" s="26">
        <f t="shared" si="45"/>
        <v>0</v>
      </c>
      <c r="G106" s="26">
        <f t="shared" si="45"/>
        <v>243.2</v>
      </c>
      <c r="H106" s="26">
        <f t="shared" si="45"/>
        <v>0</v>
      </c>
      <c r="I106" s="26">
        <f t="shared" si="45"/>
        <v>243.2</v>
      </c>
      <c r="J106" s="17"/>
    </row>
    <row r="107" spans="1:10" x14ac:dyDescent="0.25">
      <c r="A107" s="7">
        <v>92</v>
      </c>
      <c r="B107" s="15" t="s">
        <v>12</v>
      </c>
      <c r="C107" s="26">
        <f t="shared" ref="C107:I109" si="46">C113</f>
        <v>0</v>
      </c>
      <c r="D107" s="26">
        <f t="shared" si="46"/>
        <v>0</v>
      </c>
      <c r="E107" s="26">
        <f t="shared" si="46"/>
        <v>0</v>
      </c>
      <c r="F107" s="26">
        <f t="shared" si="46"/>
        <v>0</v>
      </c>
      <c r="G107" s="26">
        <f t="shared" si="46"/>
        <v>0</v>
      </c>
      <c r="H107" s="26">
        <f t="shared" si="46"/>
        <v>0</v>
      </c>
      <c r="I107" s="26">
        <f t="shared" si="46"/>
        <v>0</v>
      </c>
      <c r="J107" s="17" t="s">
        <v>10</v>
      </c>
    </row>
    <row r="108" spans="1:10" x14ac:dyDescent="0.25">
      <c r="A108" s="7">
        <v>93</v>
      </c>
      <c r="B108" s="15" t="s">
        <v>13</v>
      </c>
      <c r="C108" s="26">
        <f t="shared" si="46"/>
        <v>0</v>
      </c>
      <c r="D108" s="26">
        <f t="shared" si="46"/>
        <v>0</v>
      </c>
      <c r="E108" s="26">
        <f t="shared" si="46"/>
        <v>0</v>
      </c>
      <c r="F108" s="26">
        <f t="shared" si="46"/>
        <v>0</v>
      </c>
      <c r="G108" s="26">
        <f t="shared" si="46"/>
        <v>0</v>
      </c>
      <c r="H108" s="26">
        <f t="shared" si="46"/>
        <v>0</v>
      </c>
      <c r="I108" s="26">
        <f t="shared" si="46"/>
        <v>0</v>
      </c>
      <c r="J108" s="17" t="s">
        <v>10</v>
      </c>
    </row>
    <row r="109" spans="1:10" x14ac:dyDescent="0.25">
      <c r="A109" s="7">
        <v>94</v>
      </c>
      <c r="B109" s="15" t="s">
        <v>14</v>
      </c>
      <c r="C109" s="26">
        <f t="shared" si="46"/>
        <v>0</v>
      </c>
      <c r="D109" s="26">
        <f t="shared" si="46"/>
        <v>0</v>
      </c>
      <c r="E109" s="26">
        <f t="shared" si="46"/>
        <v>0</v>
      </c>
      <c r="F109" s="26">
        <f t="shared" si="46"/>
        <v>0</v>
      </c>
      <c r="G109" s="26">
        <f t="shared" si="46"/>
        <v>0</v>
      </c>
      <c r="H109" s="26">
        <f t="shared" si="46"/>
        <v>0</v>
      </c>
      <c r="I109" s="26">
        <f t="shared" si="46"/>
        <v>0</v>
      </c>
      <c r="J109" s="17" t="s">
        <v>10</v>
      </c>
    </row>
    <row r="110" spans="1:10" ht="15" customHeight="1" x14ac:dyDescent="0.25">
      <c r="A110" s="57">
        <v>95</v>
      </c>
      <c r="B110" s="47" t="s">
        <v>60</v>
      </c>
      <c r="C110" s="72">
        <f>SUM(C112:C115)</f>
        <v>729.59999999999991</v>
      </c>
      <c r="D110" s="72">
        <f t="shared" ref="D110:I110" si="47">SUM(D112:D115)</f>
        <v>0</v>
      </c>
      <c r="E110" s="72">
        <f t="shared" si="47"/>
        <v>243.2</v>
      </c>
      <c r="F110" s="72">
        <f t="shared" si="47"/>
        <v>0</v>
      </c>
      <c r="G110" s="72">
        <f t="shared" si="47"/>
        <v>243.2</v>
      </c>
      <c r="H110" s="72">
        <f t="shared" si="47"/>
        <v>0</v>
      </c>
      <c r="I110" s="72">
        <f t="shared" si="47"/>
        <v>243.2</v>
      </c>
      <c r="J110" s="67">
        <v>16.170000000000002</v>
      </c>
    </row>
    <row r="111" spans="1:10" ht="17.25" customHeight="1" x14ac:dyDescent="0.25">
      <c r="A111" s="86"/>
      <c r="B111" s="48"/>
      <c r="C111" s="73"/>
      <c r="D111" s="73"/>
      <c r="E111" s="73"/>
      <c r="F111" s="73"/>
      <c r="G111" s="73"/>
      <c r="H111" s="73"/>
      <c r="I111" s="73"/>
      <c r="J111" s="68"/>
    </row>
    <row r="112" spans="1:10" x14ac:dyDescent="0.25">
      <c r="A112" s="11">
        <v>96</v>
      </c>
      <c r="B112" s="15" t="s">
        <v>11</v>
      </c>
      <c r="C112" s="26">
        <f>SUM(D112:I112)</f>
        <v>729.59999999999991</v>
      </c>
      <c r="D112" s="26">
        <v>0</v>
      </c>
      <c r="E112" s="26">
        <v>243.2</v>
      </c>
      <c r="F112" s="26">
        <v>0</v>
      </c>
      <c r="G112" s="26">
        <v>243.2</v>
      </c>
      <c r="H112" s="26">
        <v>0</v>
      </c>
      <c r="I112" s="26">
        <v>243.2</v>
      </c>
      <c r="J112" s="17" t="s">
        <v>19</v>
      </c>
    </row>
    <row r="113" spans="1:10" x14ac:dyDescent="0.25">
      <c r="A113" s="7">
        <v>97</v>
      </c>
      <c r="B113" s="15" t="s">
        <v>12</v>
      </c>
      <c r="C113" s="26">
        <f t="shared" ref="C113:C115" si="48">SUM(D113:I113)</f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17" t="s">
        <v>19</v>
      </c>
    </row>
    <row r="114" spans="1:10" x14ac:dyDescent="0.25">
      <c r="A114" s="7">
        <v>98</v>
      </c>
      <c r="B114" s="15" t="s">
        <v>13</v>
      </c>
      <c r="C114" s="26">
        <f t="shared" si="48"/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 t="s">
        <v>19</v>
      </c>
    </row>
    <row r="115" spans="1:10" x14ac:dyDescent="0.25">
      <c r="A115" s="7">
        <v>99</v>
      </c>
      <c r="B115" s="15" t="s">
        <v>14</v>
      </c>
      <c r="C115" s="26">
        <f t="shared" si="48"/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 t="s">
        <v>19</v>
      </c>
    </row>
    <row r="116" spans="1:10" x14ac:dyDescent="0.25">
      <c r="A116" s="7">
        <v>100</v>
      </c>
      <c r="B116" s="54" t="s">
        <v>25</v>
      </c>
      <c r="C116" s="54"/>
      <c r="D116" s="54"/>
      <c r="E116" s="54"/>
      <c r="F116" s="54"/>
      <c r="G116" s="54"/>
      <c r="H116" s="54"/>
      <c r="I116" s="54"/>
      <c r="J116" s="54"/>
    </row>
    <row r="117" spans="1:10" ht="30" customHeight="1" x14ac:dyDescent="0.25">
      <c r="A117" s="7">
        <v>101</v>
      </c>
      <c r="B117" s="35" t="s">
        <v>31</v>
      </c>
      <c r="C117" s="26">
        <f>SUM(C118:C121)</f>
        <v>0</v>
      </c>
      <c r="D117" s="26">
        <f t="shared" ref="D117:I117" si="49">SUM(D118:D121)</f>
        <v>0</v>
      </c>
      <c r="E117" s="26">
        <f t="shared" si="49"/>
        <v>0</v>
      </c>
      <c r="F117" s="26">
        <f t="shared" si="49"/>
        <v>0</v>
      </c>
      <c r="G117" s="26">
        <f t="shared" si="49"/>
        <v>0</v>
      </c>
      <c r="H117" s="26">
        <f t="shared" si="49"/>
        <v>0</v>
      </c>
      <c r="I117" s="26">
        <f t="shared" si="49"/>
        <v>0</v>
      </c>
      <c r="J117" s="17" t="s">
        <v>19</v>
      </c>
    </row>
    <row r="118" spans="1:10" x14ac:dyDescent="0.25">
      <c r="A118" s="7">
        <v>102</v>
      </c>
      <c r="B118" s="15" t="s">
        <v>11</v>
      </c>
      <c r="C118" s="26">
        <f>SUM(D118:I118)</f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 t="s">
        <v>19</v>
      </c>
    </row>
    <row r="119" spans="1:10" x14ac:dyDescent="0.25">
      <c r="A119" s="7">
        <v>103</v>
      </c>
      <c r="B119" s="15" t="s">
        <v>12</v>
      </c>
      <c r="C119" s="26">
        <f>SUM(D119:I119)</f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17" t="s">
        <v>19</v>
      </c>
    </row>
    <row r="120" spans="1:10" x14ac:dyDescent="0.25">
      <c r="A120" s="7">
        <v>104</v>
      </c>
      <c r="B120" s="15" t="s">
        <v>13</v>
      </c>
      <c r="C120" s="26">
        <f>SUM(D120:I120)</f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17" t="s">
        <v>19</v>
      </c>
    </row>
    <row r="121" spans="1:10" x14ac:dyDescent="0.25">
      <c r="A121" s="7">
        <v>105</v>
      </c>
      <c r="B121" s="15" t="s">
        <v>14</v>
      </c>
      <c r="C121" s="26">
        <f>SUM(D121:I121)</f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17" t="s">
        <v>19</v>
      </c>
    </row>
    <row r="122" spans="1:10" ht="21.75" customHeight="1" x14ac:dyDescent="0.25">
      <c r="A122" s="7">
        <v>106</v>
      </c>
      <c r="B122" s="66" t="s">
        <v>45</v>
      </c>
      <c r="C122" s="66"/>
      <c r="D122" s="66"/>
      <c r="E122" s="66"/>
      <c r="F122" s="66"/>
      <c r="G122" s="66"/>
      <c r="H122" s="66"/>
      <c r="I122" s="66"/>
      <c r="J122" s="66"/>
    </row>
    <row r="123" spans="1:10" x14ac:dyDescent="0.25">
      <c r="A123" s="7">
        <v>107</v>
      </c>
      <c r="B123" s="15" t="s">
        <v>32</v>
      </c>
      <c r="C123" s="36">
        <f>SUM(C124:C127)</f>
        <v>680</v>
      </c>
      <c r="D123" s="36">
        <f>SUM(D124:D127)</f>
        <v>110</v>
      </c>
      <c r="E123" s="36">
        <f>SUM(E124:E127)</f>
        <v>120</v>
      </c>
      <c r="F123" s="36">
        <f t="shared" ref="F123:I123" si="50">SUM(F124:F127)</f>
        <v>120</v>
      </c>
      <c r="G123" s="36">
        <f t="shared" si="50"/>
        <v>110</v>
      </c>
      <c r="H123" s="36">
        <f t="shared" si="50"/>
        <v>110</v>
      </c>
      <c r="I123" s="36">
        <f t="shared" si="50"/>
        <v>110</v>
      </c>
      <c r="J123" s="17" t="s">
        <v>10</v>
      </c>
    </row>
    <row r="124" spans="1:10" x14ac:dyDescent="0.25">
      <c r="A124" s="7">
        <v>108</v>
      </c>
      <c r="B124" s="15" t="s">
        <v>11</v>
      </c>
      <c r="C124" s="36">
        <f t="shared" ref="C124:I126" si="51">SUM(C130,C147)</f>
        <v>620</v>
      </c>
      <c r="D124" s="36">
        <f t="shared" si="51"/>
        <v>100</v>
      </c>
      <c r="E124" s="36">
        <f t="shared" si="51"/>
        <v>110</v>
      </c>
      <c r="F124" s="36">
        <f t="shared" si="51"/>
        <v>110</v>
      </c>
      <c r="G124" s="36">
        <f t="shared" si="51"/>
        <v>100</v>
      </c>
      <c r="H124" s="36">
        <f t="shared" si="51"/>
        <v>100</v>
      </c>
      <c r="I124" s="36">
        <f t="shared" si="51"/>
        <v>100</v>
      </c>
      <c r="J124" s="17" t="s">
        <v>10</v>
      </c>
    </row>
    <row r="125" spans="1:10" x14ac:dyDescent="0.25">
      <c r="A125" s="7">
        <v>109</v>
      </c>
      <c r="B125" s="15" t="s">
        <v>12</v>
      </c>
      <c r="C125" s="36">
        <f t="shared" si="51"/>
        <v>0</v>
      </c>
      <c r="D125" s="36">
        <f t="shared" si="51"/>
        <v>0</v>
      </c>
      <c r="E125" s="36">
        <f t="shared" si="51"/>
        <v>0</v>
      </c>
      <c r="F125" s="36">
        <f t="shared" si="51"/>
        <v>0</v>
      </c>
      <c r="G125" s="36">
        <f t="shared" si="51"/>
        <v>0</v>
      </c>
      <c r="H125" s="36">
        <f t="shared" si="51"/>
        <v>0</v>
      </c>
      <c r="I125" s="36">
        <f t="shared" si="51"/>
        <v>0</v>
      </c>
      <c r="J125" s="17" t="s">
        <v>10</v>
      </c>
    </row>
    <row r="126" spans="1:10" x14ac:dyDescent="0.25">
      <c r="A126" s="7">
        <v>110</v>
      </c>
      <c r="B126" s="15" t="s">
        <v>13</v>
      </c>
      <c r="C126" s="36">
        <f t="shared" si="51"/>
        <v>0</v>
      </c>
      <c r="D126" s="36">
        <f t="shared" si="51"/>
        <v>0</v>
      </c>
      <c r="E126" s="36">
        <f t="shared" si="51"/>
        <v>0</v>
      </c>
      <c r="F126" s="36">
        <f t="shared" si="51"/>
        <v>0</v>
      </c>
      <c r="G126" s="36">
        <f t="shared" si="51"/>
        <v>0</v>
      </c>
      <c r="H126" s="36">
        <f t="shared" si="51"/>
        <v>0</v>
      </c>
      <c r="I126" s="36">
        <f t="shared" si="51"/>
        <v>0</v>
      </c>
      <c r="J126" s="17" t="s">
        <v>10</v>
      </c>
    </row>
    <row r="127" spans="1:10" x14ac:dyDescent="0.25">
      <c r="A127" s="7">
        <v>111</v>
      </c>
      <c r="B127" s="15" t="s">
        <v>14</v>
      </c>
      <c r="C127" s="26">
        <f>SUM(C133,C150)</f>
        <v>60</v>
      </c>
      <c r="D127" s="26">
        <f>D133</f>
        <v>10</v>
      </c>
      <c r="E127" s="38">
        <f t="shared" ref="E127:I127" si="52">E133</f>
        <v>10</v>
      </c>
      <c r="F127" s="38">
        <f t="shared" si="52"/>
        <v>10</v>
      </c>
      <c r="G127" s="38">
        <f t="shared" si="52"/>
        <v>10</v>
      </c>
      <c r="H127" s="38">
        <f t="shared" si="52"/>
        <v>10</v>
      </c>
      <c r="I127" s="38">
        <f t="shared" si="52"/>
        <v>10</v>
      </c>
      <c r="J127" s="17" t="s">
        <v>10</v>
      </c>
    </row>
    <row r="128" spans="1:10" x14ac:dyDescent="0.25">
      <c r="A128" s="7">
        <v>112</v>
      </c>
      <c r="B128" s="54" t="s">
        <v>20</v>
      </c>
      <c r="C128" s="54"/>
      <c r="D128" s="54"/>
      <c r="E128" s="54"/>
      <c r="F128" s="54"/>
      <c r="G128" s="54"/>
      <c r="H128" s="54"/>
      <c r="I128" s="54"/>
      <c r="J128" s="54"/>
    </row>
    <row r="129" spans="1:10" ht="33.75" customHeight="1" x14ac:dyDescent="0.25">
      <c r="A129" s="7">
        <v>113</v>
      </c>
      <c r="B129" s="15" t="s">
        <v>33</v>
      </c>
      <c r="C129" s="16">
        <f>SUM(C130:C133)</f>
        <v>680</v>
      </c>
      <c r="D129" s="26">
        <f t="shared" ref="D129:I129" si="53">SUM(D130:D133)</f>
        <v>110</v>
      </c>
      <c r="E129" s="26">
        <f t="shared" si="53"/>
        <v>120</v>
      </c>
      <c r="F129" s="26">
        <f t="shared" si="53"/>
        <v>120</v>
      </c>
      <c r="G129" s="26">
        <f t="shared" si="53"/>
        <v>110</v>
      </c>
      <c r="H129" s="26">
        <f t="shared" si="53"/>
        <v>110</v>
      </c>
      <c r="I129" s="26">
        <f t="shared" si="53"/>
        <v>110</v>
      </c>
      <c r="J129" s="17" t="s">
        <v>10</v>
      </c>
    </row>
    <row r="130" spans="1:10" x14ac:dyDescent="0.25">
      <c r="A130" s="7">
        <v>114</v>
      </c>
      <c r="B130" s="15" t="s">
        <v>11</v>
      </c>
      <c r="C130" s="16">
        <f>SUM(D130:I130)</f>
        <v>620</v>
      </c>
      <c r="D130" s="38">
        <f>SUM(D136)</f>
        <v>100</v>
      </c>
      <c r="E130" s="38">
        <f t="shared" ref="E130:I130" si="54">SUM(E136)</f>
        <v>110</v>
      </c>
      <c r="F130" s="38">
        <f t="shared" si="54"/>
        <v>110</v>
      </c>
      <c r="G130" s="38">
        <f t="shared" si="54"/>
        <v>100</v>
      </c>
      <c r="H130" s="38">
        <f t="shared" si="54"/>
        <v>100</v>
      </c>
      <c r="I130" s="38">
        <f t="shared" si="54"/>
        <v>100</v>
      </c>
      <c r="J130" s="17" t="s">
        <v>10</v>
      </c>
    </row>
    <row r="131" spans="1:10" x14ac:dyDescent="0.25">
      <c r="A131" s="7">
        <v>115</v>
      </c>
      <c r="B131" s="15" t="s">
        <v>12</v>
      </c>
      <c r="C131" s="38">
        <f t="shared" ref="C131:C133" si="55">SUM(D131:I131)</f>
        <v>0</v>
      </c>
      <c r="D131" s="38">
        <f t="shared" ref="D131:F132" si="56">SUM(D137)</f>
        <v>0</v>
      </c>
      <c r="E131" s="38">
        <f t="shared" si="56"/>
        <v>0</v>
      </c>
      <c r="F131" s="38">
        <f t="shared" si="56"/>
        <v>0</v>
      </c>
      <c r="G131" s="38">
        <f t="shared" ref="G131:I131" si="57">SUM(G137)</f>
        <v>0</v>
      </c>
      <c r="H131" s="38">
        <f t="shared" si="57"/>
        <v>0</v>
      </c>
      <c r="I131" s="38">
        <f t="shared" si="57"/>
        <v>0</v>
      </c>
      <c r="J131" s="17" t="s">
        <v>10</v>
      </c>
    </row>
    <row r="132" spans="1:10" x14ac:dyDescent="0.25">
      <c r="A132" s="7">
        <v>116</v>
      </c>
      <c r="B132" s="15" t="s">
        <v>13</v>
      </c>
      <c r="C132" s="38">
        <f t="shared" si="55"/>
        <v>0</v>
      </c>
      <c r="D132" s="38">
        <f t="shared" si="56"/>
        <v>0</v>
      </c>
      <c r="E132" s="38">
        <f t="shared" si="56"/>
        <v>0</v>
      </c>
      <c r="F132" s="38">
        <f t="shared" si="56"/>
        <v>0</v>
      </c>
      <c r="G132" s="38">
        <f t="shared" ref="G132:I132" si="58">SUM(G138)</f>
        <v>0</v>
      </c>
      <c r="H132" s="38">
        <f t="shared" si="58"/>
        <v>0</v>
      </c>
      <c r="I132" s="38">
        <f t="shared" si="58"/>
        <v>0</v>
      </c>
      <c r="J132" s="17" t="s">
        <v>10</v>
      </c>
    </row>
    <row r="133" spans="1:10" x14ac:dyDescent="0.25">
      <c r="A133" s="7">
        <v>117</v>
      </c>
      <c r="B133" s="15" t="s">
        <v>14</v>
      </c>
      <c r="C133" s="38">
        <f t="shared" si="55"/>
        <v>60</v>
      </c>
      <c r="D133" s="38">
        <f>D144</f>
        <v>10</v>
      </c>
      <c r="E133" s="38">
        <f t="shared" ref="E133:I133" si="59">E144</f>
        <v>10</v>
      </c>
      <c r="F133" s="38">
        <f t="shared" si="59"/>
        <v>10</v>
      </c>
      <c r="G133" s="38">
        <f t="shared" si="59"/>
        <v>10</v>
      </c>
      <c r="H133" s="38">
        <f t="shared" si="59"/>
        <v>10</v>
      </c>
      <c r="I133" s="38">
        <f t="shared" si="59"/>
        <v>10</v>
      </c>
      <c r="J133" s="17" t="s">
        <v>10</v>
      </c>
    </row>
    <row r="134" spans="1:10" ht="21" customHeight="1" x14ac:dyDescent="0.25">
      <c r="A134" s="7">
        <v>118</v>
      </c>
      <c r="B134" s="54" t="s">
        <v>22</v>
      </c>
      <c r="C134" s="54"/>
      <c r="D134" s="54"/>
      <c r="E134" s="54"/>
      <c r="F134" s="54"/>
      <c r="G134" s="54"/>
      <c r="H134" s="54"/>
      <c r="I134" s="54"/>
      <c r="J134" s="54"/>
    </row>
    <row r="135" spans="1:10" ht="36" customHeight="1" x14ac:dyDescent="0.25">
      <c r="A135" s="7">
        <v>119</v>
      </c>
      <c r="B135" s="34" t="s">
        <v>34</v>
      </c>
      <c r="C135" s="36">
        <f>SUM(C136:C139)</f>
        <v>0</v>
      </c>
      <c r="D135" s="36">
        <f t="shared" ref="D135:I135" si="60">SUM(D136:D139)</f>
        <v>100</v>
      </c>
      <c r="E135" s="36">
        <f t="shared" si="60"/>
        <v>110</v>
      </c>
      <c r="F135" s="36">
        <f t="shared" si="60"/>
        <v>110</v>
      </c>
      <c r="G135" s="36">
        <f t="shared" si="60"/>
        <v>100</v>
      </c>
      <c r="H135" s="36">
        <f t="shared" si="60"/>
        <v>100</v>
      </c>
      <c r="I135" s="36">
        <f t="shared" si="60"/>
        <v>100</v>
      </c>
      <c r="J135" s="17" t="s">
        <v>10</v>
      </c>
    </row>
    <row r="136" spans="1:10" x14ac:dyDescent="0.25">
      <c r="A136" s="9">
        <v>120</v>
      </c>
      <c r="B136" s="15" t="s">
        <v>11</v>
      </c>
      <c r="C136" s="36">
        <v>0</v>
      </c>
      <c r="D136" s="37">
        <f>D141</f>
        <v>100</v>
      </c>
      <c r="E136" s="38">
        <f t="shared" ref="E136:I136" si="61">E141</f>
        <v>110</v>
      </c>
      <c r="F136" s="38">
        <f t="shared" si="61"/>
        <v>110</v>
      </c>
      <c r="G136" s="38">
        <f t="shared" si="61"/>
        <v>100</v>
      </c>
      <c r="H136" s="38">
        <f t="shared" si="61"/>
        <v>100</v>
      </c>
      <c r="I136" s="38">
        <f t="shared" si="61"/>
        <v>100</v>
      </c>
      <c r="J136" s="17" t="s">
        <v>10</v>
      </c>
    </row>
    <row r="137" spans="1:10" x14ac:dyDescent="0.25">
      <c r="A137" s="12">
        <v>121</v>
      </c>
      <c r="B137" s="15" t="s">
        <v>12</v>
      </c>
      <c r="C137" s="36">
        <f t="shared" ref="C137:C138" si="62">C142</f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17" t="s">
        <v>10</v>
      </c>
    </row>
    <row r="138" spans="1:10" x14ac:dyDescent="0.25">
      <c r="A138" s="7">
        <v>122</v>
      </c>
      <c r="B138" s="15" t="s">
        <v>13</v>
      </c>
      <c r="C138" s="36">
        <f t="shared" si="62"/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17" t="s">
        <v>10</v>
      </c>
    </row>
    <row r="139" spans="1:10" x14ac:dyDescent="0.25">
      <c r="A139" s="7">
        <v>123</v>
      </c>
      <c r="B139" s="15" t="s">
        <v>14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17" t="s">
        <v>10</v>
      </c>
    </row>
    <row r="140" spans="1:10" ht="42.75" customHeight="1" x14ac:dyDescent="0.25">
      <c r="A140" s="7">
        <v>124</v>
      </c>
      <c r="B140" s="29" t="s">
        <v>61</v>
      </c>
      <c r="C140" s="16">
        <f>SUM(C141:C144)</f>
        <v>680</v>
      </c>
      <c r="D140" s="26">
        <f t="shared" ref="D140:I140" si="63">SUM(D141:D144)</f>
        <v>110</v>
      </c>
      <c r="E140" s="26">
        <f t="shared" si="63"/>
        <v>120</v>
      </c>
      <c r="F140" s="26">
        <f t="shared" si="63"/>
        <v>120</v>
      </c>
      <c r="G140" s="26">
        <f t="shared" si="63"/>
        <v>110</v>
      </c>
      <c r="H140" s="26">
        <f t="shared" si="63"/>
        <v>110</v>
      </c>
      <c r="I140" s="26">
        <f t="shared" si="63"/>
        <v>110</v>
      </c>
      <c r="J140" s="17" t="s">
        <v>58</v>
      </c>
    </row>
    <row r="141" spans="1:10" x14ac:dyDescent="0.25">
      <c r="A141" s="7">
        <v>125</v>
      </c>
      <c r="B141" s="25" t="s">
        <v>11</v>
      </c>
      <c r="C141" s="16">
        <f>SUM(D141:I141)</f>
        <v>620</v>
      </c>
      <c r="D141" s="26">
        <v>100</v>
      </c>
      <c r="E141" s="26">
        <v>110</v>
      </c>
      <c r="F141" s="43">
        <v>110</v>
      </c>
      <c r="G141" s="26">
        <v>100</v>
      </c>
      <c r="H141" s="26">
        <v>100</v>
      </c>
      <c r="I141" s="26">
        <v>100</v>
      </c>
      <c r="J141" s="17" t="s">
        <v>10</v>
      </c>
    </row>
    <row r="142" spans="1:10" x14ac:dyDescent="0.25">
      <c r="A142" s="28">
        <v>126</v>
      </c>
      <c r="B142" s="25" t="s">
        <v>12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3"/>
    </row>
    <row r="143" spans="1:10" x14ac:dyDescent="0.25">
      <c r="A143" s="28">
        <v>127</v>
      </c>
      <c r="B143" s="25" t="s">
        <v>13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3"/>
    </row>
    <row r="144" spans="1:10" x14ac:dyDescent="0.25">
      <c r="A144" s="7">
        <v>128</v>
      </c>
      <c r="B144" s="15" t="s">
        <v>14</v>
      </c>
      <c r="C144" s="26">
        <f>SUM(D144:I144)</f>
        <v>60</v>
      </c>
      <c r="D144" s="26">
        <v>10</v>
      </c>
      <c r="E144" s="26">
        <v>10</v>
      </c>
      <c r="F144" s="26">
        <v>10</v>
      </c>
      <c r="G144" s="26">
        <v>10</v>
      </c>
      <c r="H144" s="26">
        <v>10</v>
      </c>
      <c r="I144" s="26">
        <v>10</v>
      </c>
      <c r="J144" s="17" t="s">
        <v>10</v>
      </c>
    </row>
    <row r="145" spans="1:10" x14ac:dyDescent="0.25">
      <c r="A145" s="7">
        <v>129</v>
      </c>
      <c r="B145" s="54" t="s">
        <v>25</v>
      </c>
      <c r="C145" s="54"/>
      <c r="D145" s="54"/>
      <c r="E145" s="54"/>
      <c r="F145" s="54"/>
      <c r="G145" s="54"/>
      <c r="H145" s="54"/>
      <c r="I145" s="54"/>
      <c r="J145" s="54"/>
    </row>
    <row r="146" spans="1:10" ht="32.25" customHeight="1" x14ac:dyDescent="0.25">
      <c r="A146" s="7">
        <v>130</v>
      </c>
      <c r="B146" s="15" t="s">
        <v>35</v>
      </c>
      <c r="C146" s="36">
        <f>SUM(C147:C150)</f>
        <v>0</v>
      </c>
      <c r="D146" s="36">
        <f t="shared" ref="D146:I146" si="64">SUM(D147:D150)</f>
        <v>0</v>
      </c>
      <c r="E146" s="36">
        <f t="shared" si="64"/>
        <v>0</v>
      </c>
      <c r="F146" s="36">
        <f t="shared" si="64"/>
        <v>0</v>
      </c>
      <c r="G146" s="36">
        <f t="shared" si="64"/>
        <v>0</v>
      </c>
      <c r="H146" s="36">
        <f t="shared" si="64"/>
        <v>0</v>
      </c>
      <c r="I146" s="36">
        <f t="shared" si="64"/>
        <v>0</v>
      </c>
      <c r="J146" s="17" t="s">
        <v>10</v>
      </c>
    </row>
    <row r="147" spans="1:10" x14ac:dyDescent="0.25">
      <c r="A147" s="7">
        <v>131</v>
      </c>
      <c r="B147" s="15" t="s">
        <v>11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17" t="s">
        <v>10</v>
      </c>
    </row>
    <row r="148" spans="1:10" x14ac:dyDescent="0.25">
      <c r="A148" s="7">
        <v>132</v>
      </c>
      <c r="B148" s="15" t="s">
        <v>12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17" t="s">
        <v>10</v>
      </c>
    </row>
    <row r="149" spans="1:10" x14ac:dyDescent="0.25">
      <c r="A149" s="7">
        <v>133</v>
      </c>
      <c r="B149" s="15" t="s">
        <v>13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17" t="s">
        <v>10</v>
      </c>
    </row>
    <row r="150" spans="1:10" x14ac:dyDescent="0.25">
      <c r="A150" s="7">
        <v>134</v>
      </c>
      <c r="B150" s="15" t="s">
        <v>14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17" t="s">
        <v>10</v>
      </c>
    </row>
    <row r="151" spans="1:10" ht="15" customHeight="1" x14ac:dyDescent="0.25">
      <c r="A151" s="7">
        <v>135</v>
      </c>
      <c r="B151" s="66" t="s">
        <v>59</v>
      </c>
      <c r="C151" s="54"/>
      <c r="D151" s="54"/>
      <c r="E151" s="54"/>
      <c r="F151" s="54"/>
      <c r="G151" s="54"/>
      <c r="H151" s="54"/>
      <c r="I151" s="54"/>
      <c r="J151" s="54"/>
    </row>
    <row r="152" spans="1:10" ht="19.5" customHeight="1" x14ac:dyDescent="0.25">
      <c r="A152" s="7">
        <v>136</v>
      </c>
      <c r="B152" s="15" t="s">
        <v>48</v>
      </c>
      <c r="C152" s="55">
        <f>SUM(C154:C157)</f>
        <v>372741.81</v>
      </c>
      <c r="D152" s="55">
        <f t="shared" ref="D152:I152" si="65">SUM(D154:D157)</f>
        <v>56613.049999999996</v>
      </c>
      <c r="E152" s="55">
        <f t="shared" si="65"/>
        <v>62450.92</v>
      </c>
      <c r="F152" s="55">
        <f t="shared" si="65"/>
        <v>64677.84</v>
      </c>
      <c r="G152" s="55">
        <f t="shared" si="65"/>
        <v>63000</v>
      </c>
      <c r="H152" s="55">
        <f t="shared" si="65"/>
        <v>63000</v>
      </c>
      <c r="I152" s="55">
        <f t="shared" si="65"/>
        <v>63000</v>
      </c>
      <c r="J152" s="54"/>
    </row>
    <row r="153" spans="1:10" x14ac:dyDescent="0.25">
      <c r="A153" s="7">
        <v>137</v>
      </c>
      <c r="B153" s="15" t="s">
        <v>18</v>
      </c>
      <c r="C153" s="55"/>
      <c r="D153" s="55"/>
      <c r="E153" s="55"/>
      <c r="F153" s="55"/>
      <c r="G153" s="55"/>
      <c r="H153" s="55"/>
      <c r="I153" s="55"/>
      <c r="J153" s="54"/>
    </row>
    <row r="154" spans="1:10" x14ac:dyDescent="0.25">
      <c r="A154" s="10">
        <v>138</v>
      </c>
      <c r="B154" s="15" t="s">
        <v>11</v>
      </c>
      <c r="C154" s="19">
        <f>SUM(C160,C173)</f>
        <v>336731.8</v>
      </c>
      <c r="D154" s="24">
        <f t="shared" ref="D154:I154" si="66">SUM(D160,D173)</f>
        <v>49729.7</v>
      </c>
      <c r="E154" s="24">
        <f t="shared" si="66"/>
        <v>57231.9</v>
      </c>
      <c r="F154" s="19">
        <f t="shared" si="66"/>
        <v>58770.2</v>
      </c>
      <c r="G154" s="18">
        <f t="shared" si="66"/>
        <v>57000</v>
      </c>
      <c r="H154" s="18">
        <f t="shared" si="66"/>
        <v>57000</v>
      </c>
      <c r="I154" s="18">
        <f t="shared" si="66"/>
        <v>57000</v>
      </c>
      <c r="J154" s="17"/>
    </row>
    <row r="155" spans="1:10" x14ac:dyDescent="0.25">
      <c r="A155" s="7">
        <v>139</v>
      </c>
      <c r="B155" s="15" t="s">
        <v>12</v>
      </c>
      <c r="C155" s="19">
        <f>SUM(C161,C174)</f>
        <v>0</v>
      </c>
      <c r="D155" s="24">
        <f t="shared" ref="D155:I155" si="67">SUM(D161,D174)</f>
        <v>0</v>
      </c>
      <c r="E155" s="24">
        <f t="shared" si="67"/>
        <v>0</v>
      </c>
      <c r="F155" s="19">
        <f t="shared" si="67"/>
        <v>0</v>
      </c>
      <c r="G155" s="19">
        <f t="shared" si="67"/>
        <v>0</v>
      </c>
      <c r="H155" s="19">
        <f t="shared" si="67"/>
        <v>0</v>
      </c>
      <c r="I155" s="19">
        <f t="shared" si="67"/>
        <v>0</v>
      </c>
      <c r="J155" s="17"/>
    </row>
    <row r="156" spans="1:10" x14ac:dyDescent="0.25">
      <c r="A156" s="10">
        <v>140</v>
      </c>
      <c r="B156" s="15" t="s">
        <v>13</v>
      </c>
      <c r="C156" s="19">
        <f>SUM(C162,C175)</f>
        <v>0</v>
      </c>
      <c r="D156" s="24">
        <f t="shared" ref="D156:I156" si="68">SUM(D162,D175)</f>
        <v>0</v>
      </c>
      <c r="E156" s="24">
        <f t="shared" si="68"/>
        <v>0</v>
      </c>
      <c r="F156" s="19">
        <f t="shared" si="68"/>
        <v>0</v>
      </c>
      <c r="G156" s="19">
        <f t="shared" si="68"/>
        <v>0</v>
      </c>
      <c r="H156" s="19">
        <f t="shared" si="68"/>
        <v>0</v>
      </c>
      <c r="I156" s="19">
        <f t="shared" si="68"/>
        <v>0</v>
      </c>
      <c r="J156" s="17"/>
    </row>
    <row r="157" spans="1:10" x14ac:dyDescent="0.25">
      <c r="A157" s="10">
        <v>141</v>
      </c>
      <c r="B157" s="15" t="s">
        <v>14</v>
      </c>
      <c r="C157" s="19">
        <f>SUM(C163,C176)</f>
        <v>36010.01</v>
      </c>
      <c r="D157" s="24">
        <f t="shared" ref="D157:I157" si="69">SUM(D163,D176)</f>
        <v>6883.35</v>
      </c>
      <c r="E157" s="24">
        <f t="shared" si="69"/>
        <v>5219.0200000000004</v>
      </c>
      <c r="F157" s="19">
        <f t="shared" si="69"/>
        <v>5907.64</v>
      </c>
      <c r="G157" s="19">
        <f t="shared" si="69"/>
        <v>6000</v>
      </c>
      <c r="H157" s="19">
        <f t="shared" si="69"/>
        <v>6000</v>
      </c>
      <c r="I157" s="19">
        <f t="shared" si="69"/>
        <v>6000</v>
      </c>
      <c r="J157" s="17"/>
    </row>
    <row r="158" spans="1:10" x14ac:dyDescent="0.25">
      <c r="A158" s="10">
        <v>142</v>
      </c>
      <c r="B158" s="54" t="s">
        <v>20</v>
      </c>
      <c r="C158" s="56"/>
      <c r="D158" s="56"/>
      <c r="E158" s="56"/>
      <c r="F158" s="56"/>
      <c r="G158" s="56"/>
      <c r="H158" s="56"/>
      <c r="I158" s="56"/>
      <c r="J158" s="56"/>
    </row>
    <row r="159" spans="1:10" ht="27" customHeight="1" x14ac:dyDescent="0.25">
      <c r="A159" s="10">
        <v>143</v>
      </c>
      <c r="B159" s="20" t="s">
        <v>36</v>
      </c>
      <c r="C159" s="24">
        <f t="shared" ref="C159:I159" si="70">SUM(C160:C163)</f>
        <v>0</v>
      </c>
      <c r="D159" s="24">
        <f t="shared" si="70"/>
        <v>0</v>
      </c>
      <c r="E159" s="24">
        <f t="shared" si="70"/>
        <v>0</v>
      </c>
      <c r="F159" s="24">
        <f t="shared" si="70"/>
        <v>0</v>
      </c>
      <c r="G159" s="24">
        <f t="shared" si="70"/>
        <v>0</v>
      </c>
      <c r="H159" s="24">
        <f t="shared" si="70"/>
        <v>0</v>
      </c>
      <c r="I159" s="19">
        <f t="shared" si="70"/>
        <v>0</v>
      </c>
      <c r="J159" s="17"/>
    </row>
    <row r="160" spans="1:10" x14ac:dyDescent="0.25">
      <c r="A160" s="10">
        <v>144</v>
      </c>
      <c r="B160" s="20" t="s">
        <v>11</v>
      </c>
      <c r="C160" s="24">
        <f>SUM(D160:I160)</f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19">
        <v>0</v>
      </c>
      <c r="J160" s="17"/>
    </row>
    <row r="161" spans="1:10" x14ac:dyDescent="0.25">
      <c r="A161" s="10">
        <v>145</v>
      </c>
      <c r="B161" s="20" t="s">
        <v>12</v>
      </c>
      <c r="C161" s="24">
        <f>SUM(D161:I161)</f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19">
        <v>0</v>
      </c>
      <c r="J161" s="17"/>
    </row>
    <row r="162" spans="1:10" x14ac:dyDescent="0.25">
      <c r="A162" s="10">
        <v>146</v>
      </c>
      <c r="B162" s="20" t="s">
        <v>13</v>
      </c>
      <c r="C162" s="24">
        <f>SUM(D162:I162)</f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19">
        <v>0</v>
      </c>
      <c r="J162" s="17"/>
    </row>
    <row r="163" spans="1:10" x14ac:dyDescent="0.25">
      <c r="A163" s="10">
        <v>147</v>
      </c>
      <c r="B163" s="20" t="s">
        <v>14</v>
      </c>
      <c r="C163" s="24">
        <f>SUM(D163:I163)</f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3"/>
    </row>
    <row r="164" spans="1:10" x14ac:dyDescent="0.25">
      <c r="A164" s="10">
        <v>148</v>
      </c>
      <c r="B164" s="54" t="s">
        <v>22</v>
      </c>
      <c r="C164" s="54"/>
      <c r="D164" s="54"/>
      <c r="E164" s="54"/>
      <c r="F164" s="54"/>
      <c r="G164" s="54"/>
      <c r="H164" s="54"/>
      <c r="I164" s="54"/>
      <c r="J164" s="54"/>
    </row>
    <row r="165" spans="1:10" ht="42" customHeight="1" x14ac:dyDescent="0.25">
      <c r="A165" s="10">
        <v>149</v>
      </c>
      <c r="B165" s="25" t="s">
        <v>34</v>
      </c>
      <c r="C165" s="36">
        <f>SUM(C166:C169)</f>
        <v>0</v>
      </c>
      <c r="D165" s="36">
        <f t="shared" ref="D165:I165" si="71">SUM(D166:D169)</f>
        <v>0</v>
      </c>
      <c r="E165" s="36">
        <f t="shared" si="71"/>
        <v>0</v>
      </c>
      <c r="F165" s="36">
        <f t="shared" si="71"/>
        <v>0</v>
      </c>
      <c r="G165" s="36">
        <f t="shared" si="71"/>
        <v>0</v>
      </c>
      <c r="H165" s="36">
        <f t="shared" si="71"/>
        <v>0</v>
      </c>
      <c r="I165" s="36">
        <f t="shared" si="71"/>
        <v>0</v>
      </c>
      <c r="J165" s="23" t="s">
        <v>10</v>
      </c>
    </row>
    <row r="166" spans="1:10" x14ac:dyDescent="0.25">
      <c r="A166" s="10">
        <v>150</v>
      </c>
      <c r="B166" s="25" t="s">
        <v>11</v>
      </c>
      <c r="C166" s="36">
        <f>SUM(D166:I166)</f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23" t="s">
        <v>10</v>
      </c>
    </row>
    <row r="167" spans="1:10" x14ac:dyDescent="0.25">
      <c r="A167" s="10">
        <v>151</v>
      </c>
      <c r="B167" s="25" t="s">
        <v>12</v>
      </c>
      <c r="C167" s="36">
        <f>SUM(D167:I167)</f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23" t="s">
        <v>10</v>
      </c>
    </row>
    <row r="168" spans="1:10" x14ac:dyDescent="0.25">
      <c r="A168" s="10">
        <v>152</v>
      </c>
      <c r="B168" s="25" t="s">
        <v>13</v>
      </c>
      <c r="C168" s="36">
        <f>SUM(D168:I168)</f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23" t="s">
        <v>10</v>
      </c>
    </row>
    <row r="169" spans="1:10" x14ac:dyDescent="0.25">
      <c r="A169" s="10">
        <v>153</v>
      </c>
      <c r="B169" s="25" t="s">
        <v>14</v>
      </c>
      <c r="C169" s="36">
        <f>SUM(D169:I169)</f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23" t="s">
        <v>10</v>
      </c>
    </row>
    <row r="170" spans="1:10" x14ac:dyDescent="0.25">
      <c r="A170" s="10">
        <v>154</v>
      </c>
      <c r="B170" s="31"/>
      <c r="C170" s="31"/>
      <c r="D170" s="31"/>
      <c r="E170" s="31"/>
      <c r="F170" s="31"/>
      <c r="G170" s="32"/>
      <c r="H170" s="32"/>
      <c r="I170" s="32"/>
      <c r="J170" s="23"/>
    </row>
    <row r="171" spans="1:10" x14ac:dyDescent="0.25">
      <c r="A171" s="10">
        <v>155</v>
      </c>
      <c r="B171" s="54" t="s">
        <v>49</v>
      </c>
      <c r="C171" s="56"/>
      <c r="D171" s="56"/>
      <c r="E171" s="56"/>
      <c r="F171" s="56"/>
      <c r="G171" s="56"/>
      <c r="H171" s="56"/>
      <c r="I171" s="56"/>
      <c r="J171" s="56"/>
    </row>
    <row r="172" spans="1:10" x14ac:dyDescent="0.25">
      <c r="A172" s="10">
        <v>156</v>
      </c>
      <c r="B172" s="20" t="s">
        <v>37</v>
      </c>
      <c r="C172" s="19">
        <f>SUM(C173:C176)</f>
        <v>372741.81</v>
      </c>
      <c r="D172" s="24">
        <f t="shared" ref="D172:I172" si="72">SUM(D173:D176)</f>
        <v>56613.049999999996</v>
      </c>
      <c r="E172" s="24">
        <f t="shared" si="72"/>
        <v>62450.92</v>
      </c>
      <c r="F172" s="24">
        <f t="shared" si="72"/>
        <v>64677.84</v>
      </c>
      <c r="G172" s="24">
        <f t="shared" si="72"/>
        <v>63000</v>
      </c>
      <c r="H172" s="24">
        <f t="shared" si="72"/>
        <v>63000</v>
      </c>
      <c r="I172" s="24">
        <f t="shared" si="72"/>
        <v>63000</v>
      </c>
      <c r="J172" s="21"/>
    </row>
    <row r="173" spans="1:10" x14ac:dyDescent="0.25">
      <c r="A173" s="10">
        <v>157</v>
      </c>
      <c r="B173" s="20" t="s">
        <v>11</v>
      </c>
      <c r="C173" s="19">
        <f>SUM(C180+C186)</f>
        <v>336731.8</v>
      </c>
      <c r="D173" s="24">
        <f>SUM(D180+D186)</f>
        <v>49729.7</v>
      </c>
      <c r="E173" s="39">
        <f t="shared" ref="E173:I173" si="73">SUM(E180+E186)</f>
        <v>57231.9</v>
      </c>
      <c r="F173" s="39">
        <f t="shared" si="73"/>
        <v>58770.2</v>
      </c>
      <c r="G173" s="39">
        <f t="shared" si="73"/>
        <v>57000</v>
      </c>
      <c r="H173" s="39">
        <f t="shared" si="73"/>
        <v>57000</v>
      </c>
      <c r="I173" s="39">
        <f t="shared" si="73"/>
        <v>57000</v>
      </c>
      <c r="J173" s="21"/>
    </row>
    <row r="174" spans="1:10" x14ac:dyDescent="0.25">
      <c r="A174" s="10">
        <v>158</v>
      </c>
      <c r="B174" s="20" t="s">
        <v>12</v>
      </c>
      <c r="C174" s="24">
        <f>SUM(C181+C187)</f>
        <v>0</v>
      </c>
      <c r="D174" s="39">
        <f t="shared" ref="D174:I176" si="74">SUM(D181+D187)</f>
        <v>0</v>
      </c>
      <c r="E174" s="39">
        <f t="shared" si="74"/>
        <v>0</v>
      </c>
      <c r="F174" s="39">
        <f t="shared" si="74"/>
        <v>0</v>
      </c>
      <c r="G174" s="39">
        <f t="shared" si="74"/>
        <v>0</v>
      </c>
      <c r="H174" s="39">
        <f t="shared" si="74"/>
        <v>0</v>
      </c>
      <c r="I174" s="39">
        <f t="shared" si="74"/>
        <v>0</v>
      </c>
      <c r="J174" s="21"/>
    </row>
    <row r="175" spans="1:10" x14ac:dyDescent="0.25">
      <c r="A175" s="10">
        <v>159</v>
      </c>
      <c r="B175" s="20" t="s">
        <v>13</v>
      </c>
      <c r="C175" s="24">
        <f>SUM(C182+C188)</f>
        <v>0</v>
      </c>
      <c r="D175" s="39">
        <f t="shared" si="74"/>
        <v>0</v>
      </c>
      <c r="E175" s="39">
        <f t="shared" si="74"/>
        <v>0</v>
      </c>
      <c r="F175" s="39">
        <f t="shared" si="74"/>
        <v>0</v>
      </c>
      <c r="G175" s="39">
        <f t="shared" si="74"/>
        <v>0</v>
      </c>
      <c r="H175" s="39">
        <f t="shared" si="74"/>
        <v>0</v>
      </c>
      <c r="I175" s="39">
        <f t="shared" si="74"/>
        <v>0</v>
      </c>
      <c r="J175" s="21"/>
    </row>
    <row r="176" spans="1:10" x14ac:dyDescent="0.25">
      <c r="A176" s="10">
        <v>160</v>
      </c>
      <c r="B176" s="20" t="s">
        <v>14</v>
      </c>
      <c r="C176" s="24">
        <f>SUM(C183+C189)</f>
        <v>36010.01</v>
      </c>
      <c r="D176" s="39">
        <f t="shared" si="74"/>
        <v>6883.35</v>
      </c>
      <c r="E176" s="39">
        <f t="shared" si="74"/>
        <v>5219.0200000000004</v>
      </c>
      <c r="F176" s="39">
        <f t="shared" si="74"/>
        <v>5907.64</v>
      </c>
      <c r="G176" s="39">
        <f t="shared" si="74"/>
        <v>6000</v>
      </c>
      <c r="H176" s="39">
        <f t="shared" si="74"/>
        <v>6000</v>
      </c>
      <c r="I176" s="39">
        <f t="shared" si="74"/>
        <v>6000</v>
      </c>
      <c r="J176" s="21"/>
    </row>
    <row r="177" spans="1:10" ht="16.5" customHeight="1" x14ac:dyDescent="0.25">
      <c r="A177" s="81">
        <v>161</v>
      </c>
      <c r="B177" s="47" t="s">
        <v>62</v>
      </c>
      <c r="C177" s="55">
        <f>SUM(C180:C180:C183)</f>
        <v>363753.21</v>
      </c>
      <c r="D177" s="55">
        <f>SUM(D180:D180:D183)</f>
        <v>54824.45</v>
      </c>
      <c r="E177" s="55">
        <f>SUM(E180:E180:E183)</f>
        <v>60450.92</v>
      </c>
      <c r="F177" s="55">
        <f>SUM(F180:F180:F183)</f>
        <v>62477.84</v>
      </c>
      <c r="G177" s="55">
        <f>SUM(G180:G180:G183)</f>
        <v>62000</v>
      </c>
      <c r="H177" s="55">
        <f>SUM(H180:H180:H183)</f>
        <v>62000</v>
      </c>
      <c r="I177" s="55">
        <f>SUM(I180:I180:I183)</f>
        <v>62000</v>
      </c>
      <c r="J177" s="56" t="s">
        <v>64</v>
      </c>
    </row>
    <row r="178" spans="1:10" ht="26.25" customHeight="1" x14ac:dyDescent="0.25">
      <c r="A178" s="82"/>
      <c r="B178" s="53"/>
      <c r="C178" s="55"/>
      <c r="D178" s="55"/>
      <c r="E178" s="55"/>
      <c r="F178" s="55"/>
      <c r="G178" s="55"/>
      <c r="H178" s="55"/>
      <c r="I178" s="55"/>
      <c r="J178" s="56"/>
    </row>
    <row r="179" spans="1:10" ht="15.75" customHeight="1" x14ac:dyDescent="0.25">
      <c r="A179" s="28">
        <v>162</v>
      </c>
      <c r="B179" s="15" t="s">
        <v>30</v>
      </c>
      <c r="C179" s="55"/>
      <c r="D179" s="55"/>
      <c r="E179" s="55"/>
      <c r="F179" s="55"/>
      <c r="G179" s="55"/>
      <c r="H179" s="55"/>
      <c r="I179" s="55"/>
      <c r="J179" s="56"/>
    </row>
    <row r="180" spans="1:10" x14ac:dyDescent="0.25">
      <c r="A180" s="28">
        <v>163</v>
      </c>
      <c r="B180" s="15" t="s">
        <v>11</v>
      </c>
      <c r="C180" s="19">
        <f>SUM(D180:I180)</f>
        <v>327743.2</v>
      </c>
      <c r="D180" s="39">
        <v>47941.1</v>
      </c>
      <c r="E180" s="24">
        <v>55231.9</v>
      </c>
      <c r="F180" s="24">
        <v>56570.2</v>
      </c>
      <c r="G180" s="24">
        <v>56000</v>
      </c>
      <c r="H180" s="24">
        <v>56000</v>
      </c>
      <c r="I180" s="24">
        <v>56000</v>
      </c>
      <c r="J180" s="17"/>
    </row>
    <row r="181" spans="1:10" x14ac:dyDescent="0.25">
      <c r="A181" s="28">
        <v>164</v>
      </c>
      <c r="B181" s="15" t="s">
        <v>12</v>
      </c>
      <c r="C181" s="39">
        <f t="shared" ref="C181:C183" si="75">SUM(D181:I181)</f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17"/>
    </row>
    <row r="182" spans="1:10" x14ac:dyDescent="0.25">
      <c r="A182" s="28">
        <v>165</v>
      </c>
      <c r="B182" s="15" t="s">
        <v>13</v>
      </c>
      <c r="C182" s="39">
        <f t="shared" si="75"/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17"/>
    </row>
    <row r="183" spans="1:10" x14ac:dyDescent="0.25">
      <c r="A183" s="28">
        <v>166</v>
      </c>
      <c r="B183" s="25" t="s">
        <v>14</v>
      </c>
      <c r="C183" s="39">
        <f t="shared" si="75"/>
        <v>36010.01</v>
      </c>
      <c r="D183" s="24">
        <v>6883.35</v>
      </c>
      <c r="E183" s="24">
        <v>5219.0200000000004</v>
      </c>
      <c r="F183" s="24">
        <v>5907.64</v>
      </c>
      <c r="G183" s="24">
        <v>6000</v>
      </c>
      <c r="H183" s="24">
        <v>6000</v>
      </c>
      <c r="I183" s="24">
        <v>6000</v>
      </c>
      <c r="J183" s="23"/>
    </row>
    <row r="184" spans="1:10" x14ac:dyDescent="0.25">
      <c r="A184" s="49">
        <v>167</v>
      </c>
      <c r="B184" s="51" t="s">
        <v>63</v>
      </c>
      <c r="C184" s="55">
        <f>SUM(C186:C189)</f>
        <v>8988.6</v>
      </c>
      <c r="D184" s="55">
        <f>SUM(D186:D189)</f>
        <v>1788.6</v>
      </c>
      <c r="E184" s="55">
        <f>SUM(E186:E189)</f>
        <v>2000</v>
      </c>
      <c r="F184" s="55">
        <f>SUM(F186:F189)</f>
        <v>2200</v>
      </c>
      <c r="G184" s="55">
        <f>SUM(G186:G189)</f>
        <v>1000</v>
      </c>
      <c r="H184" s="55">
        <f t="shared" ref="H184:I184" si="76">SUM(H186:H189)</f>
        <v>1000</v>
      </c>
      <c r="I184" s="55">
        <f t="shared" si="76"/>
        <v>1000</v>
      </c>
      <c r="J184" s="54" t="s">
        <v>65</v>
      </c>
    </row>
    <row r="185" spans="1:10" ht="31.5" customHeight="1" x14ac:dyDescent="0.25">
      <c r="A185" s="50"/>
      <c r="B185" s="52"/>
      <c r="C185" s="55"/>
      <c r="D185" s="55"/>
      <c r="E185" s="55"/>
      <c r="F185" s="55"/>
      <c r="G185" s="55"/>
      <c r="H185" s="55"/>
      <c r="I185" s="55"/>
      <c r="J185" s="54"/>
    </row>
    <row r="186" spans="1:10" x14ac:dyDescent="0.25">
      <c r="A186" s="41">
        <v>168</v>
      </c>
      <c r="B186" s="42" t="s">
        <v>11</v>
      </c>
      <c r="C186" s="19">
        <f>SUM(D186:I186)</f>
        <v>8988.6</v>
      </c>
      <c r="D186" s="24">
        <v>1788.6</v>
      </c>
      <c r="E186" s="24">
        <v>2000</v>
      </c>
      <c r="F186" s="24">
        <v>2200</v>
      </c>
      <c r="G186" s="24">
        <v>1000</v>
      </c>
      <c r="H186" s="24">
        <v>1000</v>
      </c>
      <c r="I186" s="24">
        <v>1000</v>
      </c>
      <c r="J186" s="17" t="s">
        <v>19</v>
      </c>
    </row>
    <row r="187" spans="1:10" x14ac:dyDescent="0.25">
      <c r="A187" s="40">
        <v>169</v>
      </c>
      <c r="B187" s="42" t="s">
        <v>12</v>
      </c>
      <c r="C187" s="39">
        <f t="shared" ref="C187:C189" si="77">SUM(D187:I187)</f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17" t="s">
        <v>19</v>
      </c>
    </row>
    <row r="188" spans="1:10" x14ac:dyDescent="0.25">
      <c r="A188" s="41">
        <v>170</v>
      </c>
      <c r="B188" s="42" t="s">
        <v>13</v>
      </c>
      <c r="C188" s="39">
        <f t="shared" si="77"/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17" t="s">
        <v>19</v>
      </c>
    </row>
    <row r="189" spans="1:10" ht="15" customHeight="1" x14ac:dyDescent="0.25">
      <c r="A189" s="41">
        <v>171</v>
      </c>
      <c r="B189" s="42" t="s">
        <v>14</v>
      </c>
      <c r="C189" s="39">
        <f t="shared" si="77"/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17" t="s">
        <v>19</v>
      </c>
    </row>
    <row r="190" spans="1:10" x14ac:dyDescent="0.25">
      <c r="A190" s="89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x14ac:dyDescent="0.2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x14ac:dyDescent="0.2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x14ac:dyDescent="0.2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x14ac:dyDescent="0.2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x14ac:dyDescent="0.25">
      <c r="G195" s="5"/>
      <c r="H195" s="22"/>
      <c r="I195" s="22"/>
    </row>
    <row r="196" spans="2:10" x14ac:dyDescent="0.25">
      <c r="G196" s="5"/>
      <c r="H196" s="22"/>
      <c r="I196" s="22"/>
    </row>
    <row r="197" spans="2:10" x14ac:dyDescent="0.25">
      <c r="G197" s="5"/>
      <c r="H197" s="22"/>
      <c r="I197" s="22"/>
    </row>
    <row r="198" spans="2:10" x14ac:dyDescent="0.25">
      <c r="G198" s="5"/>
      <c r="H198" s="22"/>
      <c r="I198" s="22"/>
    </row>
    <row r="199" spans="2:10" x14ac:dyDescent="0.25">
      <c r="G199" s="5"/>
      <c r="H199" s="22"/>
      <c r="I199" s="22"/>
    </row>
    <row r="200" spans="2:10" x14ac:dyDescent="0.25">
      <c r="G200" s="5"/>
      <c r="H200" s="22"/>
      <c r="I200" s="22"/>
    </row>
    <row r="201" spans="2:10" x14ac:dyDescent="0.25">
      <c r="G201" s="5"/>
      <c r="H201" s="22"/>
      <c r="I201" s="22"/>
    </row>
    <row r="202" spans="2:10" x14ac:dyDescent="0.25">
      <c r="G202" s="5"/>
      <c r="H202" s="22"/>
      <c r="I202" s="22"/>
    </row>
    <row r="203" spans="2:10" x14ac:dyDescent="0.25">
      <c r="G203" s="5"/>
      <c r="H203" s="22"/>
      <c r="I203" s="22"/>
    </row>
    <row r="204" spans="2:10" x14ac:dyDescent="0.25">
      <c r="G204" s="5"/>
      <c r="H204" s="22"/>
      <c r="I204" s="22"/>
    </row>
    <row r="205" spans="2:10" x14ac:dyDescent="0.25">
      <c r="G205" s="5"/>
      <c r="H205" s="22"/>
      <c r="I205" s="22"/>
    </row>
    <row r="206" spans="2:10" x14ac:dyDescent="0.25">
      <c r="G206" s="5"/>
      <c r="H206" s="22"/>
      <c r="I206" s="22"/>
    </row>
    <row r="207" spans="2:10" x14ac:dyDescent="0.25">
      <c r="G207" s="5"/>
      <c r="H207" s="22"/>
      <c r="I207" s="22"/>
    </row>
    <row r="208" spans="2:10" x14ac:dyDescent="0.25">
      <c r="G208" s="22"/>
      <c r="H208" s="22"/>
      <c r="I208" s="22"/>
    </row>
    <row r="209" spans="7:9" x14ac:dyDescent="0.25">
      <c r="G209" s="22"/>
      <c r="H209" s="22"/>
      <c r="I209" s="22"/>
    </row>
    <row r="210" spans="7:9" x14ac:dyDescent="0.25">
      <c r="G210" s="22"/>
      <c r="H210" s="22"/>
      <c r="I210" s="22"/>
    </row>
    <row r="211" spans="7:9" x14ac:dyDescent="0.25">
      <c r="H211" s="22"/>
      <c r="I211" s="22"/>
    </row>
  </sheetData>
  <mergeCells count="129">
    <mergeCell ref="H110:H111"/>
    <mergeCell ref="I110:I111"/>
    <mergeCell ref="B164:J164"/>
    <mergeCell ref="A177:A178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H98:H99"/>
    <mergeCell ref="E177:E179"/>
    <mergeCell ref="F177:F179"/>
    <mergeCell ref="G177:G179"/>
    <mergeCell ref="H177:H179"/>
    <mergeCell ref="H152:H153"/>
    <mergeCell ref="C177:C179"/>
    <mergeCell ref="C84:C85"/>
    <mergeCell ref="B33:J33"/>
    <mergeCell ref="J177:J179"/>
    <mergeCell ref="G91:G92"/>
    <mergeCell ref="E84:E85"/>
    <mergeCell ref="F84:F85"/>
    <mergeCell ref="G84:G85"/>
    <mergeCell ref="H84:H85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F27:F28"/>
    <mergeCell ref="G27:G28"/>
    <mergeCell ref="H27:H28"/>
    <mergeCell ref="B7:B9"/>
    <mergeCell ref="C184:C185"/>
    <mergeCell ref="E184:E185"/>
    <mergeCell ref="A5:J5"/>
    <mergeCell ref="A2:J2"/>
    <mergeCell ref="A3:J3"/>
    <mergeCell ref="A4:J4"/>
    <mergeCell ref="C7:I7"/>
    <mergeCell ref="G8:G9"/>
    <mergeCell ref="H8:H9"/>
    <mergeCell ref="B151:J151"/>
    <mergeCell ref="B83:J83"/>
    <mergeCell ref="J62:J63"/>
    <mergeCell ref="F51:F52"/>
    <mergeCell ref="J184:J185"/>
    <mergeCell ref="I184:I185"/>
    <mergeCell ref="D184:D185"/>
    <mergeCell ref="F184:F185"/>
    <mergeCell ref="G184:G185"/>
    <mergeCell ref="H184:H185"/>
    <mergeCell ref="G152:G153"/>
    <mergeCell ref="I62:I63"/>
    <mergeCell ref="I27:I28"/>
    <mergeCell ref="E62:E63"/>
    <mergeCell ref="E51:E52"/>
    <mergeCell ref="H1:J1"/>
    <mergeCell ref="J152:J153"/>
    <mergeCell ref="I152:I153"/>
    <mergeCell ref="C152:C153"/>
    <mergeCell ref="E152:E153"/>
    <mergeCell ref="F152:F153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B50:J50"/>
    <mergeCell ref="C51:C52"/>
    <mergeCell ref="D51:D52"/>
    <mergeCell ref="J51:J52"/>
    <mergeCell ref="B45:J45"/>
    <mergeCell ref="B39:J39"/>
    <mergeCell ref="G51:G52"/>
    <mergeCell ref="H51:H52"/>
    <mergeCell ref="I51:I52"/>
    <mergeCell ref="A7:A9"/>
    <mergeCell ref="B110:B111"/>
    <mergeCell ref="A184:A185"/>
    <mergeCell ref="B184:B185"/>
    <mergeCell ref="B177:B178"/>
    <mergeCell ref="B116:J116"/>
    <mergeCell ref="B134:J134"/>
    <mergeCell ref="D177:D179"/>
    <mergeCell ref="D152:D153"/>
    <mergeCell ref="I177:I179"/>
    <mergeCell ref="B171:J171"/>
    <mergeCell ref="B158:J158"/>
    <mergeCell ref="B62:B63"/>
    <mergeCell ref="A91:A92"/>
    <mergeCell ref="A84:A85"/>
    <mergeCell ref="B26:J26"/>
    <mergeCell ref="E8:E9"/>
    <mergeCell ref="F8:F9"/>
    <mergeCell ref="D8:D9"/>
    <mergeCell ref="B145:J145"/>
    <mergeCell ref="J7:J9"/>
    <mergeCell ref="G62:G63"/>
    <mergeCell ref="H62:H63"/>
    <mergeCell ref="J27:J28"/>
  </mergeCells>
  <phoneticPr fontId="8" type="noConversion"/>
  <pageMargins left="0.70866141732283472" right="0.70866141732283472" top="0.59055118110236227" bottom="0.70866141732283472" header="0.31496062992125984" footer="0.31496062992125984"/>
  <pageSetup paperSize="9" scale="59" firstPageNumber="41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2018-09-20T06:06:49Z</cp:lastPrinted>
  <dcterms:created xsi:type="dcterms:W3CDTF">2014-03-13T05:26:51Z</dcterms:created>
  <dcterms:modified xsi:type="dcterms:W3CDTF">2018-10-18T09:43:48Z</dcterms:modified>
</cp:coreProperties>
</file>