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<sst xmlns="http://schemas.openxmlformats.org/spreadsheetml/2006/main" count="590" uniqueCount="101">
  <si>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</si>
  <si>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</si>
  <si>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</si>
  <si>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</si>
  <si>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</si>
  <si>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</si>
  <si>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</si>
  <si>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</si>
  <si>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</si>
  <si>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</si>
  <si>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</si>
  <si>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</si>
  <si>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</si>
  <si>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</si>
  <si>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</si>
  <si>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</si>
  <si>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</si>
  <si>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</si>
  <si>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</si>
  <si>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</si>
  <si>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</si>
  <si>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</si>
  <si>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</si>
  <si>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</si>
  <si>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</si>
  <si>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</si>
  <si>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</si>
  <si>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</si>
  <si>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</si>
  <si>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</si>
  <si>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</si>
  <si>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</si>
  <si>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</si>
  <si>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</si>
  <si>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</si>
  <si>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</si>
  <si>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</si>
  <si>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</si>
  <si>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</si>
  <si>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</si>
  <si>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</si>
  <si>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</si>
  <si>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</si>
  <si>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</si>
  <si>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</si>
  <si>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</si>
  <si>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</si>
  <si>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</si>
  <si>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</si>
  <si>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</si>
  <si>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</si>
  <si>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</si>
  <si>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</si>
  <si>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</si>
  <si>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</si>
  <si>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</si>
  <si>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</si>
  <si>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</si>
  <si>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</si>
  <si>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</si>
  <si>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</si>
  <si>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</si>
  <si>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</si>
  <si>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</si>
  <si>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</si>
  <si>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</si>
  <si>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</si>
  <si>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</si>
  <si>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</si>
  <si>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</si>
  <si>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</si>
  <si>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</si>
  <si>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</si>
  <si>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</si>
  <si>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</si>
  <si>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</si>
  <si>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</si>
  <si>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</si>
  <si>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</si>
  <si>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</si>
  <si>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</si>
  <si>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</si>
  <si>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</si>
  <si>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</si>
  <si>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</si>
  <si>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</si>
  <si>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</si>
  <si>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</si>
  <si>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</si>
  <si>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</si>
  <si>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</si>
  <si>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</si>
  <si>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</si>
  <si>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</si>
  <si>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</si>
  <si>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</si>
  <si>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</si>
  <si>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</si>
  <si>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</si>
  <si>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</si>
  <si>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14.11.2018 № 1175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</si>
</sst>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169" fontId="8" fillId="0" borderId="10" xfId="0" applyNumberFormat="1" applyFont="1" applyBorder="1" applyAlignment="1">
      <alignment vertical="center"/>
    </xf>
    <xf numFmtId="16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169" fontId="6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80" zoomScaleNormal="80" zoomScalePageLayoutView="0" workbookViewId="0" topLeftCell="A1">
      <pane ySplit="10" topLeftCell="A148" activePane="bottomLeft" state="frozen"/>
      <selection pane="topLeft" activeCell="A1" sqref="A1"/>
      <selection pane="bottomLeft" activeCell="F4" sqref="F4:L4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9.5" style="1" customWidth="1"/>
    <col min="12" max="12" width="10.19921875" style="1" customWidth="1"/>
    <col min="13" max="16384" width="8.796875" style="1" customWidth="1"/>
  </cols>
  <sheetData>
    <row r="1" spans="6:12" ht="59.25" customHeight="1">
      <c r="F1" s="76" t="s">
        <v>100</v>
      </c>
      <c r="G1" s="77"/>
      <c r="H1" s="77"/>
      <c r="I1" s="77"/>
      <c r="J1" s="77"/>
      <c r="K1" s="77"/>
      <c r="L1" s="77"/>
    </row>
    <row r="3" spans="6:12" ht="18.75">
      <c r="F3" s="78" t="s">
        <v>43</v>
      </c>
      <c r="G3" s="79"/>
      <c r="H3" s="79"/>
      <c r="I3" s="79"/>
      <c r="J3" s="79"/>
      <c r="K3" s="79"/>
      <c r="L3" s="79"/>
    </row>
    <row r="4" spans="6:12" ht="49.5" customHeight="1">
      <c r="F4" s="80" t="s">
        <v>98</v>
      </c>
      <c r="G4" s="81"/>
      <c r="H4" s="81"/>
      <c r="I4" s="81"/>
      <c r="J4" s="81"/>
      <c r="K4" s="81"/>
      <c r="L4" s="81"/>
    </row>
    <row r="6" spans="1:12" ht="15.75" customHeight="1">
      <c r="A6" s="63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1.5" customHeight="1">
      <c r="A7" s="63" t="s">
        <v>99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9" spans="1:12" ht="48.75" customHeight="1">
      <c r="A9" s="69" t="s">
        <v>0</v>
      </c>
      <c r="B9" s="71" t="s">
        <v>1</v>
      </c>
      <c r="C9" s="73" t="s">
        <v>2</v>
      </c>
      <c r="D9" s="74"/>
      <c r="E9" s="74"/>
      <c r="F9" s="74"/>
      <c r="G9" s="74"/>
      <c r="H9" s="74"/>
      <c r="I9" s="74"/>
      <c r="J9" s="74"/>
      <c r="K9" s="75"/>
      <c r="L9" s="69" t="s">
        <v>41</v>
      </c>
    </row>
    <row r="10" spans="1:12" ht="37.5" customHeight="1">
      <c r="A10" s="70"/>
      <c r="B10" s="72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95</v>
      </c>
      <c r="L10" s="70"/>
    </row>
    <row r="11" spans="1:12" ht="25.5">
      <c r="A11" s="55">
        <v>1</v>
      </c>
      <c r="B11" s="15" t="s">
        <v>11</v>
      </c>
      <c r="C11" s="6">
        <f>SUM(C12:C14)</f>
        <v>613950.7159199999</v>
      </c>
      <c r="D11" s="7">
        <f>SUM(D12:D14)</f>
        <v>72646.2</v>
      </c>
      <c r="E11" s="7">
        <f aca="true" t="shared" si="0" ref="E11:J11">SUM(E12:E14)</f>
        <v>71797.8</v>
      </c>
      <c r="F11" s="6">
        <f t="shared" si="0"/>
        <v>70933.18221</v>
      </c>
      <c r="G11" s="6">
        <f>SUM(G12:G14)</f>
        <v>73099.47016</v>
      </c>
      <c r="H11" s="6">
        <f t="shared" si="0"/>
        <v>74189.76355</v>
      </c>
      <c r="I11" s="6">
        <f t="shared" si="0"/>
        <v>83021.40000000002</v>
      </c>
      <c r="J11" s="6">
        <f t="shared" si="0"/>
        <v>82796.30000000002</v>
      </c>
      <c r="K11" s="6">
        <f>SUM(K12:K14)</f>
        <v>85466.6</v>
      </c>
      <c r="L11" s="4" t="s">
        <v>42</v>
      </c>
    </row>
    <row r="12" spans="1:12" ht="15.75">
      <c r="A12" s="55">
        <v>2</v>
      </c>
      <c r="B12" s="16" t="s">
        <v>12</v>
      </c>
      <c r="C12" s="8">
        <f>SUM(D12:K12)</f>
        <v>603197.77999</v>
      </c>
      <c r="D12" s="9">
        <f aca="true" t="shared" si="1" ref="D12:J14">D25+D58+D94+D118+D152</f>
        <v>71424.9</v>
      </c>
      <c r="E12" s="9">
        <f t="shared" si="1"/>
        <v>70841.7</v>
      </c>
      <c r="F12" s="8">
        <f t="shared" si="1"/>
        <v>67907.07221</v>
      </c>
      <c r="G12" s="8">
        <f t="shared" si="1"/>
        <v>70941.14423</v>
      </c>
      <c r="H12" s="8">
        <f t="shared" si="1"/>
        <v>72044.46355</v>
      </c>
      <c r="I12" s="8">
        <f t="shared" si="1"/>
        <v>82617.30000000002</v>
      </c>
      <c r="J12" s="8">
        <f t="shared" si="1"/>
        <v>82381.70000000001</v>
      </c>
      <c r="K12" s="8">
        <f>K25+K58+K94+K118+K152</f>
        <v>85039.5</v>
      </c>
      <c r="L12" s="4" t="s">
        <v>42</v>
      </c>
    </row>
    <row r="13" spans="1:12" ht="15.75">
      <c r="A13" s="55">
        <v>3</v>
      </c>
      <c r="B13" s="16" t="s">
        <v>13</v>
      </c>
      <c r="C13" s="8">
        <f>SUM(D13:K13)</f>
        <v>8363.08</v>
      </c>
      <c r="D13" s="9">
        <f t="shared" si="1"/>
        <v>1221.3000000000002</v>
      </c>
      <c r="E13" s="9">
        <f t="shared" si="1"/>
        <v>956.1</v>
      </c>
      <c r="F13" s="8">
        <f t="shared" si="1"/>
        <v>1811.48</v>
      </c>
      <c r="G13" s="8">
        <f t="shared" si="1"/>
        <v>1189.2</v>
      </c>
      <c r="H13" s="8">
        <f t="shared" si="1"/>
        <v>1972.5</v>
      </c>
      <c r="I13" s="8">
        <f t="shared" si="1"/>
        <v>393.5</v>
      </c>
      <c r="J13" s="8">
        <f t="shared" si="1"/>
        <v>403.5</v>
      </c>
      <c r="K13" s="8">
        <f>K26+K59+K95+K119+K153</f>
        <v>415.5</v>
      </c>
      <c r="L13" s="4" t="s">
        <v>42</v>
      </c>
    </row>
    <row r="14" spans="1:12" ht="15.75">
      <c r="A14" s="55">
        <v>4</v>
      </c>
      <c r="B14" s="16" t="s">
        <v>47</v>
      </c>
      <c r="C14" s="8">
        <f>SUM(D14:K14)</f>
        <v>2389.85593</v>
      </c>
      <c r="D14" s="9">
        <f t="shared" si="1"/>
        <v>0</v>
      </c>
      <c r="E14" s="9">
        <f t="shared" si="1"/>
        <v>0</v>
      </c>
      <c r="F14" s="8">
        <f t="shared" si="1"/>
        <v>1214.63</v>
      </c>
      <c r="G14" s="8">
        <f t="shared" si="1"/>
        <v>969.12593</v>
      </c>
      <c r="H14" s="8">
        <f t="shared" si="1"/>
        <v>172.8</v>
      </c>
      <c r="I14" s="8">
        <f t="shared" si="1"/>
        <v>10.6</v>
      </c>
      <c r="J14" s="8">
        <f t="shared" si="1"/>
        <v>11.1</v>
      </c>
      <c r="K14" s="8">
        <f>K27+K60+K96+K120+K154</f>
        <v>11.6</v>
      </c>
      <c r="L14" s="4" t="s">
        <v>42</v>
      </c>
    </row>
    <row r="15" spans="1:12" ht="15.75">
      <c r="A15" s="55">
        <v>5</v>
      </c>
      <c r="B15" s="17" t="s">
        <v>14</v>
      </c>
      <c r="C15" s="10" t="s">
        <v>40</v>
      </c>
      <c r="D15" s="11" t="s">
        <v>40</v>
      </c>
      <c r="E15" s="11" t="s">
        <v>40</v>
      </c>
      <c r="F15" s="10" t="s">
        <v>40</v>
      </c>
      <c r="G15" s="10" t="s">
        <v>40</v>
      </c>
      <c r="H15" s="10" t="s">
        <v>40</v>
      </c>
      <c r="I15" s="10" t="s">
        <v>40</v>
      </c>
      <c r="J15" s="10" t="s">
        <v>40</v>
      </c>
      <c r="K15" s="10" t="s">
        <v>40</v>
      </c>
      <c r="L15" s="4" t="s">
        <v>42</v>
      </c>
    </row>
    <row r="16" spans="1:12" ht="15.75">
      <c r="A16" s="55">
        <v>6</v>
      </c>
      <c r="B16" s="16" t="s">
        <v>12</v>
      </c>
      <c r="C16" s="10" t="s">
        <v>40</v>
      </c>
      <c r="D16" s="11" t="s">
        <v>40</v>
      </c>
      <c r="E16" s="11" t="s">
        <v>40</v>
      </c>
      <c r="F16" s="10" t="s">
        <v>40</v>
      </c>
      <c r="G16" s="10" t="s">
        <v>40</v>
      </c>
      <c r="H16" s="10" t="s">
        <v>40</v>
      </c>
      <c r="I16" s="10" t="s">
        <v>40</v>
      </c>
      <c r="J16" s="10" t="s">
        <v>40</v>
      </c>
      <c r="K16" s="10" t="s">
        <v>40</v>
      </c>
      <c r="L16" s="4" t="s">
        <v>42</v>
      </c>
    </row>
    <row r="17" spans="1:12" ht="15.75">
      <c r="A17" s="55">
        <v>7</v>
      </c>
      <c r="B17" s="16" t="s">
        <v>13</v>
      </c>
      <c r="C17" s="10" t="s">
        <v>40</v>
      </c>
      <c r="D17" s="11" t="s">
        <v>40</v>
      </c>
      <c r="E17" s="11" t="s">
        <v>40</v>
      </c>
      <c r="F17" s="10" t="s">
        <v>40</v>
      </c>
      <c r="G17" s="10" t="s">
        <v>40</v>
      </c>
      <c r="H17" s="10" t="s">
        <v>40</v>
      </c>
      <c r="I17" s="10" t="s">
        <v>40</v>
      </c>
      <c r="J17" s="10" t="s">
        <v>40</v>
      </c>
      <c r="K17" s="10" t="s">
        <v>40</v>
      </c>
      <c r="L17" s="4" t="s">
        <v>42</v>
      </c>
    </row>
    <row r="18" spans="1:12" ht="15.75">
      <c r="A18" s="55">
        <v>8</v>
      </c>
      <c r="B18" s="16" t="s">
        <v>47</v>
      </c>
      <c r="C18" s="10" t="s">
        <v>40</v>
      </c>
      <c r="D18" s="11" t="s">
        <v>40</v>
      </c>
      <c r="E18" s="11" t="s">
        <v>40</v>
      </c>
      <c r="F18" s="10" t="s">
        <v>40</v>
      </c>
      <c r="G18" s="10" t="s">
        <v>40</v>
      </c>
      <c r="H18" s="10" t="s">
        <v>40</v>
      </c>
      <c r="I18" s="10" t="s">
        <v>40</v>
      </c>
      <c r="J18" s="10" t="s">
        <v>40</v>
      </c>
      <c r="K18" s="10" t="s">
        <v>40</v>
      </c>
      <c r="L18" s="4" t="s">
        <v>42</v>
      </c>
    </row>
    <row r="19" spans="1:12" ht="15.75">
      <c r="A19" s="55">
        <v>9</v>
      </c>
      <c r="B19" s="17" t="s">
        <v>15</v>
      </c>
      <c r="C19" s="12">
        <f>SUM(C20:C22)</f>
        <v>613950.7159199999</v>
      </c>
      <c r="D19" s="13">
        <f>SUM(D20:D22)</f>
        <v>72646.2</v>
      </c>
      <c r="E19" s="13">
        <f aca="true" t="shared" si="2" ref="E19:J19">SUM(E20:E22)</f>
        <v>71797.8</v>
      </c>
      <c r="F19" s="12">
        <f t="shared" si="2"/>
        <v>70933.18221</v>
      </c>
      <c r="G19" s="12">
        <f t="shared" si="2"/>
        <v>73099.47016</v>
      </c>
      <c r="H19" s="12">
        <f t="shared" si="2"/>
        <v>74189.76355</v>
      </c>
      <c r="I19" s="12">
        <f t="shared" si="2"/>
        <v>83021.40000000002</v>
      </c>
      <c r="J19" s="12">
        <f t="shared" si="2"/>
        <v>82796.30000000002</v>
      </c>
      <c r="K19" s="12">
        <f>SUM(K20:K22)</f>
        <v>85466.6</v>
      </c>
      <c r="L19" s="4" t="s">
        <v>42</v>
      </c>
    </row>
    <row r="20" spans="1:12" ht="15.75">
      <c r="A20" s="55">
        <v>10</v>
      </c>
      <c r="B20" s="16" t="s">
        <v>12</v>
      </c>
      <c r="C20" s="8">
        <f>SUM(D20:K20)</f>
        <v>603197.77999</v>
      </c>
      <c r="D20" s="9">
        <f aca="true" t="shared" si="3" ref="D20:J22">D36+D69+D105+D129+D163</f>
        <v>71424.9</v>
      </c>
      <c r="E20" s="9">
        <f t="shared" si="3"/>
        <v>70841.7</v>
      </c>
      <c r="F20" s="8">
        <f t="shared" si="3"/>
        <v>67907.07221</v>
      </c>
      <c r="G20" s="8">
        <f t="shared" si="3"/>
        <v>70941.14423</v>
      </c>
      <c r="H20" s="8">
        <f t="shared" si="3"/>
        <v>72044.46355</v>
      </c>
      <c r="I20" s="8">
        <f t="shared" si="3"/>
        <v>82617.30000000002</v>
      </c>
      <c r="J20" s="8">
        <f t="shared" si="3"/>
        <v>82381.70000000001</v>
      </c>
      <c r="K20" s="8">
        <f>K36+K69+K105+K129+K163</f>
        <v>85039.5</v>
      </c>
      <c r="L20" s="4" t="s">
        <v>42</v>
      </c>
    </row>
    <row r="21" spans="1:12" ht="15.75">
      <c r="A21" s="55">
        <v>11</v>
      </c>
      <c r="B21" s="16" t="s">
        <v>13</v>
      </c>
      <c r="C21" s="8">
        <f>SUM(D21:K21)</f>
        <v>8363.08</v>
      </c>
      <c r="D21" s="9">
        <f t="shared" si="3"/>
        <v>1221.3000000000002</v>
      </c>
      <c r="E21" s="9">
        <f t="shared" si="3"/>
        <v>956.1</v>
      </c>
      <c r="F21" s="8">
        <f t="shared" si="3"/>
        <v>1811.48</v>
      </c>
      <c r="G21" s="8">
        <f t="shared" si="3"/>
        <v>1189.2</v>
      </c>
      <c r="H21" s="8">
        <f t="shared" si="3"/>
        <v>1972.5</v>
      </c>
      <c r="I21" s="8">
        <f t="shared" si="3"/>
        <v>393.5</v>
      </c>
      <c r="J21" s="8">
        <f t="shared" si="3"/>
        <v>403.5</v>
      </c>
      <c r="K21" s="8">
        <f>K37+K70+K106+K130+K164</f>
        <v>415.5</v>
      </c>
      <c r="L21" s="4" t="s">
        <v>42</v>
      </c>
    </row>
    <row r="22" spans="1:12" ht="15.75">
      <c r="A22" s="55">
        <v>12</v>
      </c>
      <c r="B22" s="16" t="s">
        <v>47</v>
      </c>
      <c r="C22" s="8">
        <f>SUM(D22:K22)</f>
        <v>2389.85593</v>
      </c>
      <c r="D22" s="9">
        <f t="shared" si="3"/>
        <v>0</v>
      </c>
      <c r="E22" s="9">
        <f t="shared" si="3"/>
        <v>0</v>
      </c>
      <c r="F22" s="8">
        <f t="shared" si="3"/>
        <v>1214.63</v>
      </c>
      <c r="G22" s="8">
        <f t="shared" si="3"/>
        <v>969.12593</v>
      </c>
      <c r="H22" s="8">
        <f t="shared" si="3"/>
        <v>172.8</v>
      </c>
      <c r="I22" s="8">
        <f t="shared" si="3"/>
        <v>10.6</v>
      </c>
      <c r="J22" s="8">
        <f t="shared" si="3"/>
        <v>11.1</v>
      </c>
      <c r="K22" s="8">
        <f>K38+K71+K107+K131+K165</f>
        <v>11.6</v>
      </c>
      <c r="L22" s="4" t="s">
        <v>42</v>
      </c>
    </row>
    <row r="23" spans="1:12" s="18" customFormat="1" ht="15.75" customHeight="1">
      <c r="A23" s="14">
        <v>13</v>
      </c>
      <c r="B23" s="66" t="s">
        <v>16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s="18" customFormat="1" ht="32.25" customHeight="1">
      <c r="A24" s="14">
        <v>14</v>
      </c>
      <c r="B24" s="15" t="s">
        <v>17</v>
      </c>
      <c r="C24" s="32">
        <f>C35</f>
        <v>14647.3</v>
      </c>
      <c r="D24" s="19">
        <f aca="true" t="shared" si="4" ref="D24:K24">D35</f>
        <v>1425</v>
      </c>
      <c r="E24" s="19">
        <f t="shared" si="4"/>
        <v>3897</v>
      </c>
      <c r="F24" s="32">
        <f t="shared" si="4"/>
        <v>1740</v>
      </c>
      <c r="G24" s="32">
        <f t="shared" si="4"/>
        <v>1621</v>
      </c>
      <c r="H24" s="32">
        <f t="shared" si="4"/>
        <v>1410</v>
      </c>
      <c r="I24" s="32">
        <f t="shared" si="4"/>
        <v>1414</v>
      </c>
      <c r="J24" s="32">
        <f t="shared" si="4"/>
        <v>1560.2</v>
      </c>
      <c r="K24" s="32">
        <f t="shared" si="4"/>
        <v>1580.1</v>
      </c>
      <c r="L24" s="4" t="s">
        <v>42</v>
      </c>
    </row>
    <row r="25" spans="1:12" s="18" customFormat="1" ht="12.75">
      <c r="A25" s="14">
        <v>15</v>
      </c>
      <c r="B25" s="16" t="s">
        <v>12</v>
      </c>
      <c r="C25" s="10">
        <f>C36</f>
        <v>14647.3</v>
      </c>
      <c r="D25" s="11">
        <f aca="true" t="shared" si="5" ref="D25:J25">D36</f>
        <v>1425</v>
      </c>
      <c r="E25" s="11">
        <f t="shared" si="5"/>
        <v>3897</v>
      </c>
      <c r="F25" s="10">
        <f t="shared" si="5"/>
        <v>1740</v>
      </c>
      <c r="G25" s="10">
        <f t="shared" si="5"/>
        <v>1621</v>
      </c>
      <c r="H25" s="10">
        <f t="shared" si="5"/>
        <v>1410</v>
      </c>
      <c r="I25" s="10">
        <f t="shared" si="5"/>
        <v>1414</v>
      </c>
      <c r="J25" s="10">
        <f t="shared" si="5"/>
        <v>1560.2</v>
      </c>
      <c r="K25" s="10">
        <f>K36</f>
        <v>1580.1</v>
      </c>
      <c r="L25" s="4" t="s">
        <v>42</v>
      </c>
    </row>
    <row r="26" spans="1:12" s="18" customFormat="1" ht="12.75">
      <c r="A26" s="14">
        <v>16</v>
      </c>
      <c r="B26" s="16" t="s">
        <v>13</v>
      </c>
      <c r="C26" s="10">
        <f>C37</f>
        <v>0</v>
      </c>
      <c r="D26" s="11">
        <f aca="true" t="shared" si="6" ref="D26:J27">D37</f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>K37</f>
        <v>0</v>
      </c>
      <c r="L26" s="4" t="s">
        <v>42</v>
      </c>
    </row>
    <row r="27" spans="1:12" s="18" customFormat="1" ht="12.75">
      <c r="A27" s="14">
        <v>17</v>
      </c>
      <c r="B27" s="16" t="s">
        <v>47</v>
      </c>
      <c r="C27" s="10">
        <f>C38</f>
        <v>0</v>
      </c>
      <c r="D27" s="11">
        <f t="shared" si="6"/>
        <v>0</v>
      </c>
      <c r="E27" s="11">
        <f t="shared" si="6"/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10">
        <f t="shared" si="6"/>
        <v>0</v>
      </c>
      <c r="J27" s="10">
        <f t="shared" si="6"/>
        <v>0</v>
      </c>
      <c r="K27" s="10">
        <f>K38</f>
        <v>0</v>
      </c>
      <c r="L27" s="4" t="s">
        <v>42</v>
      </c>
    </row>
    <row r="28" spans="1:12" s="18" customFormat="1" ht="15" customHeight="1">
      <c r="A28" s="14">
        <v>18</v>
      </c>
      <c r="B28" s="61" t="s">
        <v>18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s="18" customFormat="1" ht="27">
      <c r="A29" s="14">
        <v>19</v>
      </c>
      <c r="B29" s="20" t="s">
        <v>63</v>
      </c>
      <c r="C29" s="21" t="s">
        <v>40</v>
      </c>
      <c r="D29" s="21" t="s">
        <v>40</v>
      </c>
      <c r="E29" s="21" t="s">
        <v>40</v>
      </c>
      <c r="F29" s="21" t="s">
        <v>40</v>
      </c>
      <c r="G29" s="21" t="s">
        <v>40</v>
      </c>
      <c r="H29" s="21" t="s">
        <v>40</v>
      </c>
      <c r="I29" s="21" t="s">
        <v>40</v>
      </c>
      <c r="J29" s="21" t="s">
        <v>40</v>
      </c>
      <c r="K29" s="21" t="s">
        <v>40</v>
      </c>
      <c r="L29" s="4" t="s">
        <v>42</v>
      </c>
    </row>
    <row r="30" spans="1:12" s="18" customFormat="1" ht="12.75">
      <c r="A30" s="14">
        <v>20</v>
      </c>
      <c r="B30" s="61" t="s">
        <v>19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s="18" customFormat="1" ht="42" customHeight="1">
      <c r="A31" s="14">
        <v>21</v>
      </c>
      <c r="B31" s="22" t="s">
        <v>20</v>
      </c>
      <c r="C31" s="21" t="s">
        <v>40</v>
      </c>
      <c r="D31" s="21" t="s">
        <v>40</v>
      </c>
      <c r="E31" s="21" t="s">
        <v>40</v>
      </c>
      <c r="F31" s="21" t="s">
        <v>40</v>
      </c>
      <c r="G31" s="21" t="s">
        <v>40</v>
      </c>
      <c r="H31" s="21" t="s">
        <v>40</v>
      </c>
      <c r="I31" s="21" t="s">
        <v>40</v>
      </c>
      <c r="J31" s="21" t="s">
        <v>40</v>
      </c>
      <c r="K31" s="21" t="s">
        <v>40</v>
      </c>
      <c r="L31" s="4" t="s">
        <v>42</v>
      </c>
    </row>
    <row r="32" spans="1:12" s="18" customFormat="1" ht="12.75">
      <c r="A32" s="14">
        <v>22</v>
      </c>
      <c r="B32" s="61" t="s">
        <v>21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s="18" customFormat="1" ht="40.5">
      <c r="A33" s="14">
        <v>23</v>
      </c>
      <c r="B33" s="20" t="s">
        <v>64</v>
      </c>
      <c r="C33" s="21" t="s">
        <v>40</v>
      </c>
      <c r="D33" s="21" t="s">
        <v>40</v>
      </c>
      <c r="E33" s="21" t="s">
        <v>40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21" t="s">
        <v>40</v>
      </c>
      <c r="L33" s="4" t="s">
        <v>42</v>
      </c>
    </row>
    <row r="34" spans="1:12" s="18" customFormat="1" ht="12.75">
      <c r="A34" s="14">
        <v>24</v>
      </c>
      <c r="B34" s="61" t="s">
        <v>22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s="18" customFormat="1" ht="25.5">
      <c r="A35" s="14">
        <v>25</v>
      </c>
      <c r="B35" s="15" t="s">
        <v>23</v>
      </c>
      <c r="C35" s="6">
        <f aca="true" t="shared" si="7" ref="C35:J35">SUM(C36:C37)</f>
        <v>14647.3</v>
      </c>
      <c r="D35" s="7">
        <f>SUM(D36:D38)</f>
        <v>1425</v>
      </c>
      <c r="E35" s="7">
        <f t="shared" si="7"/>
        <v>3897</v>
      </c>
      <c r="F35" s="6">
        <f t="shared" si="7"/>
        <v>1740</v>
      </c>
      <c r="G35" s="6">
        <f t="shared" si="7"/>
        <v>1621</v>
      </c>
      <c r="H35" s="6">
        <f t="shared" si="7"/>
        <v>1410</v>
      </c>
      <c r="I35" s="6">
        <f t="shared" si="7"/>
        <v>1414</v>
      </c>
      <c r="J35" s="45">
        <f t="shared" si="7"/>
        <v>1560.2</v>
      </c>
      <c r="K35" s="45">
        <f>SUM(K36:K37)</f>
        <v>1580.1</v>
      </c>
      <c r="L35" s="4" t="s">
        <v>42</v>
      </c>
    </row>
    <row r="36" spans="1:12" s="18" customFormat="1" ht="12.75">
      <c r="A36" s="14">
        <v>26</v>
      </c>
      <c r="B36" s="16" t="s">
        <v>12</v>
      </c>
      <c r="C36" s="8">
        <f>C40+C48+C44</f>
        <v>14647.3</v>
      </c>
      <c r="D36" s="9">
        <f>D40+D48</f>
        <v>1425</v>
      </c>
      <c r="E36" s="9">
        <f aca="true" t="shared" si="8" ref="E36:J36">E40+E48+E44</f>
        <v>3897</v>
      </c>
      <c r="F36" s="8">
        <f t="shared" si="8"/>
        <v>1740</v>
      </c>
      <c r="G36" s="8">
        <f t="shared" si="8"/>
        <v>1621</v>
      </c>
      <c r="H36" s="8">
        <f t="shared" si="8"/>
        <v>1410</v>
      </c>
      <c r="I36" s="8">
        <f t="shared" si="8"/>
        <v>1414</v>
      </c>
      <c r="J36" s="8">
        <f t="shared" si="8"/>
        <v>1560.2</v>
      </c>
      <c r="K36" s="8">
        <f>K40+K48+K44</f>
        <v>1580.1</v>
      </c>
      <c r="L36" s="4" t="s">
        <v>42</v>
      </c>
    </row>
    <row r="37" spans="1:12" s="18" customFormat="1" ht="12.75">
      <c r="A37" s="14">
        <v>27</v>
      </c>
      <c r="B37" s="16" t="s">
        <v>13</v>
      </c>
      <c r="C37" s="8">
        <f>C41+C49+C45</f>
        <v>0</v>
      </c>
      <c r="D37" s="9">
        <f aca="true" t="shared" si="9" ref="D37:J37">D41+D49+D45</f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>K41+K49+K45</f>
        <v>0</v>
      </c>
      <c r="L37" s="4" t="s">
        <v>42</v>
      </c>
    </row>
    <row r="38" spans="1:12" s="18" customFormat="1" ht="12.75">
      <c r="A38" s="14">
        <v>28</v>
      </c>
      <c r="B38" s="16" t="s">
        <v>47</v>
      </c>
      <c r="C38" s="8">
        <f>C42+C50+C46</f>
        <v>0</v>
      </c>
      <c r="D38" s="9">
        <f aca="true" t="shared" si="10" ref="D38:J38">D42+D50+D46</f>
        <v>0</v>
      </c>
      <c r="E38" s="9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>K42+K50+K46</f>
        <v>0</v>
      </c>
      <c r="L38" s="4" t="s">
        <v>42</v>
      </c>
    </row>
    <row r="39" spans="1:12" s="18" customFormat="1" ht="69.75" customHeight="1">
      <c r="A39" s="14">
        <v>29</v>
      </c>
      <c r="B39" s="20" t="s">
        <v>44</v>
      </c>
      <c r="C39" s="34">
        <f aca="true" t="shared" si="11" ref="C39:K39">SUM(C40:C41)</f>
        <v>8896</v>
      </c>
      <c r="D39" s="25">
        <f t="shared" si="11"/>
        <v>1000</v>
      </c>
      <c r="E39" s="25">
        <f t="shared" si="11"/>
        <v>1196</v>
      </c>
      <c r="F39" s="34">
        <f t="shared" si="11"/>
        <v>1300</v>
      </c>
      <c r="G39" s="34">
        <f t="shared" si="11"/>
        <v>1200</v>
      </c>
      <c r="H39" s="34">
        <f t="shared" si="11"/>
        <v>1000</v>
      </c>
      <c r="I39" s="34">
        <f t="shared" si="11"/>
        <v>1000</v>
      </c>
      <c r="J39" s="34">
        <f t="shared" si="11"/>
        <v>1100</v>
      </c>
      <c r="K39" s="34">
        <f t="shared" si="11"/>
        <v>1100</v>
      </c>
      <c r="L39" s="40" t="s">
        <v>78</v>
      </c>
    </row>
    <row r="40" spans="1:12" s="18" customFormat="1" ht="41.25" customHeight="1">
      <c r="A40" s="14">
        <v>30</v>
      </c>
      <c r="B40" s="16" t="s">
        <v>12</v>
      </c>
      <c r="C40" s="8">
        <f>SUM(D40:K40)</f>
        <v>8896</v>
      </c>
      <c r="D40" s="9">
        <v>1000</v>
      </c>
      <c r="E40" s="9">
        <v>1196</v>
      </c>
      <c r="F40" s="8">
        <v>1300</v>
      </c>
      <c r="G40" s="8">
        <v>1200</v>
      </c>
      <c r="H40" s="8">
        <v>1000</v>
      </c>
      <c r="I40" s="8">
        <v>1000</v>
      </c>
      <c r="J40" s="42">
        <v>1100</v>
      </c>
      <c r="K40" s="42">
        <v>1100</v>
      </c>
      <c r="L40" s="40" t="s">
        <v>78</v>
      </c>
    </row>
    <row r="41" spans="1:12" s="18" customFormat="1" ht="12.75">
      <c r="A41" s="14">
        <v>31</v>
      </c>
      <c r="B41" s="16" t="s">
        <v>13</v>
      </c>
      <c r="C41" s="8">
        <f>SUM(D41:K41)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4" t="s">
        <v>42</v>
      </c>
    </row>
    <row r="42" spans="1:12" s="18" customFormat="1" ht="12.75">
      <c r="A42" s="14">
        <v>32</v>
      </c>
      <c r="B42" s="16" t="s">
        <v>47</v>
      </c>
      <c r="C42" s="8">
        <f>SUM(D42:K42)</f>
        <v>0</v>
      </c>
      <c r="D42" s="9">
        <v>0</v>
      </c>
      <c r="E42" s="9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4" t="s">
        <v>42</v>
      </c>
    </row>
    <row r="43" spans="1:12" s="18" customFormat="1" ht="57.75" customHeight="1">
      <c r="A43" s="14">
        <v>33</v>
      </c>
      <c r="B43" s="23" t="s">
        <v>45</v>
      </c>
      <c r="C43" s="34">
        <f>SUM(C44:C45)</f>
        <v>2265</v>
      </c>
      <c r="D43" s="25">
        <f>SUM(D44:D45)</f>
        <v>0</v>
      </c>
      <c r="E43" s="25">
        <f aca="true" t="shared" si="12" ref="E43:K43">SUM(E44:E45)</f>
        <v>2265</v>
      </c>
      <c r="F43" s="34">
        <f t="shared" si="12"/>
        <v>0</v>
      </c>
      <c r="G43" s="34">
        <f t="shared" si="12"/>
        <v>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5">
        <v>7</v>
      </c>
    </row>
    <row r="44" spans="1:12" s="18" customFormat="1" ht="12.75">
      <c r="A44" s="14">
        <v>34</v>
      </c>
      <c r="B44" s="16" t="s">
        <v>12</v>
      </c>
      <c r="C44" s="8">
        <f>SUM(D44:K44)</f>
        <v>2265</v>
      </c>
      <c r="D44" s="9">
        <v>0</v>
      </c>
      <c r="E44" s="9">
        <v>2265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4">
        <v>7</v>
      </c>
    </row>
    <row r="45" spans="1:12" s="18" customFormat="1" ht="12.75">
      <c r="A45" s="14">
        <v>35</v>
      </c>
      <c r="B45" s="16" t="s">
        <v>13</v>
      </c>
      <c r="C45" s="8">
        <f>SUM(D45:K45)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4" t="s">
        <v>42</v>
      </c>
    </row>
    <row r="46" spans="1:12" s="18" customFormat="1" ht="12.75">
      <c r="A46" s="14">
        <v>36</v>
      </c>
      <c r="B46" s="16" t="s">
        <v>47</v>
      </c>
      <c r="C46" s="8">
        <f>SUM(D46:K46)</f>
        <v>0</v>
      </c>
      <c r="D46" s="9">
        <v>0</v>
      </c>
      <c r="E46" s="9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4" t="s">
        <v>42</v>
      </c>
    </row>
    <row r="47" spans="1:12" s="18" customFormat="1" ht="67.5" customHeight="1">
      <c r="A47" s="14">
        <v>37</v>
      </c>
      <c r="B47" s="22" t="s">
        <v>48</v>
      </c>
      <c r="C47" s="34">
        <f>SUM(C48:C49)</f>
        <v>3486.2999999999997</v>
      </c>
      <c r="D47" s="25">
        <f aca="true" t="shared" si="13" ref="D47:K47">SUM(D48:D49)</f>
        <v>425</v>
      </c>
      <c r="E47" s="25">
        <f t="shared" si="13"/>
        <v>436</v>
      </c>
      <c r="F47" s="34">
        <f>SUM(F48:F49)</f>
        <v>440</v>
      </c>
      <c r="G47" s="34">
        <f t="shared" si="13"/>
        <v>421</v>
      </c>
      <c r="H47" s="34">
        <f t="shared" si="13"/>
        <v>410</v>
      </c>
      <c r="I47" s="34">
        <f t="shared" si="13"/>
        <v>414</v>
      </c>
      <c r="J47" s="34">
        <f t="shared" si="13"/>
        <v>460.2</v>
      </c>
      <c r="K47" s="34">
        <f t="shared" si="13"/>
        <v>480.1</v>
      </c>
      <c r="L47" s="52" t="s">
        <v>79</v>
      </c>
    </row>
    <row r="48" spans="1:12" s="18" customFormat="1" ht="25.5">
      <c r="A48" s="14">
        <v>38</v>
      </c>
      <c r="B48" s="16" t="s">
        <v>12</v>
      </c>
      <c r="C48" s="8">
        <f>SUM(D48:K48)</f>
        <v>3486.2999999999997</v>
      </c>
      <c r="D48" s="9">
        <v>425</v>
      </c>
      <c r="E48" s="9">
        <v>436</v>
      </c>
      <c r="F48" s="8">
        <v>440</v>
      </c>
      <c r="G48" s="8">
        <v>421</v>
      </c>
      <c r="H48" s="8">
        <v>410</v>
      </c>
      <c r="I48" s="8">
        <v>414</v>
      </c>
      <c r="J48" s="42">
        <v>460.2</v>
      </c>
      <c r="K48" s="42">
        <v>480.1</v>
      </c>
      <c r="L48" s="40" t="s">
        <v>79</v>
      </c>
    </row>
    <row r="49" spans="1:12" s="18" customFormat="1" ht="12.75">
      <c r="A49" s="14">
        <v>39</v>
      </c>
      <c r="B49" s="16" t="s">
        <v>13</v>
      </c>
      <c r="C49" s="8">
        <f>SUM(D49:K49)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42</v>
      </c>
    </row>
    <row r="50" spans="1:12" s="18" customFormat="1" ht="12.75">
      <c r="A50" s="14">
        <v>40</v>
      </c>
      <c r="B50" s="16" t="s">
        <v>47</v>
      </c>
      <c r="C50" s="8">
        <f>SUM(D50:K50)</f>
        <v>0</v>
      </c>
      <c r="D50" s="9">
        <v>0</v>
      </c>
      <c r="E50" s="9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4" t="s">
        <v>42</v>
      </c>
    </row>
    <row r="51" spans="1:12" s="18" customFormat="1" ht="54">
      <c r="A51" s="14">
        <v>41</v>
      </c>
      <c r="B51" s="20" t="s">
        <v>72</v>
      </c>
      <c r="C51" s="51" t="s">
        <v>40</v>
      </c>
      <c r="D51" s="51" t="s">
        <v>40</v>
      </c>
      <c r="E51" s="51" t="s">
        <v>40</v>
      </c>
      <c r="F51" s="51" t="s">
        <v>40</v>
      </c>
      <c r="G51" s="51" t="s">
        <v>40</v>
      </c>
      <c r="H51" s="51" t="s">
        <v>40</v>
      </c>
      <c r="I51" s="51" t="s">
        <v>40</v>
      </c>
      <c r="J51" s="51" t="s">
        <v>40</v>
      </c>
      <c r="K51" s="51" t="s">
        <v>40</v>
      </c>
      <c r="L51" s="41" t="s">
        <v>75</v>
      </c>
    </row>
    <row r="52" spans="1:12" s="18" customFormat="1" ht="54">
      <c r="A52" s="14">
        <v>42</v>
      </c>
      <c r="B52" s="20" t="s">
        <v>94</v>
      </c>
      <c r="C52" s="51" t="s">
        <v>40</v>
      </c>
      <c r="D52" s="51" t="s">
        <v>40</v>
      </c>
      <c r="E52" s="51" t="s">
        <v>40</v>
      </c>
      <c r="F52" s="51" t="s">
        <v>40</v>
      </c>
      <c r="G52" s="51" t="s">
        <v>40</v>
      </c>
      <c r="H52" s="51" t="s">
        <v>40</v>
      </c>
      <c r="I52" s="51" t="s">
        <v>40</v>
      </c>
      <c r="J52" s="51" t="s">
        <v>40</v>
      </c>
      <c r="K52" s="51" t="s">
        <v>40</v>
      </c>
      <c r="L52" s="41" t="s">
        <v>80</v>
      </c>
    </row>
    <row r="53" spans="1:12" s="18" customFormat="1" ht="107.25" customHeight="1">
      <c r="A53" s="14">
        <v>43</v>
      </c>
      <c r="B53" s="20" t="s">
        <v>76</v>
      </c>
      <c r="C53" s="51" t="s">
        <v>40</v>
      </c>
      <c r="D53" s="51" t="s">
        <v>40</v>
      </c>
      <c r="E53" s="51" t="s">
        <v>40</v>
      </c>
      <c r="F53" s="51" t="s">
        <v>40</v>
      </c>
      <c r="G53" s="51" t="s">
        <v>40</v>
      </c>
      <c r="H53" s="51" t="s">
        <v>40</v>
      </c>
      <c r="I53" s="51" t="s">
        <v>40</v>
      </c>
      <c r="J53" s="51" t="s">
        <v>40</v>
      </c>
      <c r="K53" s="51" t="s">
        <v>40</v>
      </c>
      <c r="L53" s="41" t="s">
        <v>73</v>
      </c>
    </row>
    <row r="54" spans="1:12" s="18" customFormat="1" ht="67.5">
      <c r="A54" s="14">
        <v>44</v>
      </c>
      <c r="B54" s="20" t="s">
        <v>77</v>
      </c>
      <c r="C54" s="51" t="s">
        <v>40</v>
      </c>
      <c r="D54" s="51" t="s">
        <v>40</v>
      </c>
      <c r="E54" s="51" t="s">
        <v>40</v>
      </c>
      <c r="F54" s="51" t="s">
        <v>40</v>
      </c>
      <c r="G54" s="51" t="s">
        <v>40</v>
      </c>
      <c r="H54" s="51" t="s">
        <v>40</v>
      </c>
      <c r="I54" s="51" t="s">
        <v>40</v>
      </c>
      <c r="J54" s="51" t="s">
        <v>40</v>
      </c>
      <c r="K54" s="51" t="s">
        <v>40</v>
      </c>
      <c r="L54" s="52" t="s">
        <v>81</v>
      </c>
    </row>
    <row r="55" spans="1:12" s="18" customFormat="1" ht="81">
      <c r="A55" s="14"/>
      <c r="B55" s="20" t="s">
        <v>96</v>
      </c>
      <c r="C55" s="51" t="s">
        <v>40</v>
      </c>
      <c r="D55" s="51" t="s">
        <v>40</v>
      </c>
      <c r="E55" s="51" t="s">
        <v>40</v>
      </c>
      <c r="F55" s="51" t="s">
        <v>40</v>
      </c>
      <c r="G55" s="51" t="s">
        <v>40</v>
      </c>
      <c r="H55" s="51" t="s">
        <v>40</v>
      </c>
      <c r="I55" s="51" t="s">
        <v>40</v>
      </c>
      <c r="J55" s="51" t="s">
        <v>40</v>
      </c>
      <c r="K55" s="51" t="s">
        <v>40</v>
      </c>
      <c r="L55" s="52" t="s">
        <v>93</v>
      </c>
    </row>
    <row r="56" spans="1:12" s="18" customFormat="1" ht="12.75">
      <c r="A56" s="14">
        <v>45</v>
      </c>
      <c r="B56" s="66" t="s">
        <v>24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s="18" customFormat="1" ht="31.5" customHeight="1">
      <c r="A57" s="14">
        <v>46</v>
      </c>
      <c r="B57" s="15" t="s">
        <v>25</v>
      </c>
      <c r="C57" s="33">
        <f>C68</f>
        <v>9893.42907</v>
      </c>
      <c r="D57" s="24">
        <f aca="true" t="shared" si="14" ref="D57:J57">D68</f>
        <v>1320.7</v>
      </c>
      <c r="E57" s="24">
        <f t="shared" si="14"/>
        <v>999</v>
      </c>
      <c r="F57" s="33">
        <f t="shared" si="14"/>
        <v>2946.41</v>
      </c>
      <c r="G57" s="33">
        <f t="shared" si="14"/>
        <v>2180.13593</v>
      </c>
      <c r="H57" s="33">
        <f t="shared" si="14"/>
        <v>1197.18314</v>
      </c>
      <c r="I57" s="33">
        <f t="shared" si="14"/>
        <v>450</v>
      </c>
      <c r="J57" s="33">
        <f t="shared" si="14"/>
        <v>400</v>
      </c>
      <c r="K57" s="33">
        <f>K68</f>
        <v>400</v>
      </c>
      <c r="L57" s="4" t="s">
        <v>42</v>
      </c>
    </row>
    <row r="58" spans="1:12" s="18" customFormat="1" ht="12.75">
      <c r="A58" s="14">
        <v>47</v>
      </c>
      <c r="B58" s="16" t="s">
        <v>12</v>
      </c>
      <c r="C58" s="10">
        <f>C69</f>
        <v>3943.1931400000003</v>
      </c>
      <c r="D58" s="11">
        <f aca="true" t="shared" si="15" ref="D58:J58">D69</f>
        <v>562</v>
      </c>
      <c r="E58" s="11">
        <f t="shared" si="15"/>
        <v>600</v>
      </c>
      <c r="F58" s="10">
        <f t="shared" si="15"/>
        <v>641</v>
      </c>
      <c r="G58" s="10">
        <f t="shared" si="15"/>
        <v>477.01</v>
      </c>
      <c r="H58" s="10">
        <f t="shared" si="15"/>
        <v>413.18314</v>
      </c>
      <c r="I58" s="10">
        <f t="shared" si="15"/>
        <v>450</v>
      </c>
      <c r="J58" s="10">
        <f t="shared" si="15"/>
        <v>400</v>
      </c>
      <c r="K58" s="10">
        <f>K69</f>
        <v>400</v>
      </c>
      <c r="L58" s="4" t="s">
        <v>42</v>
      </c>
    </row>
    <row r="59" spans="1:12" s="18" customFormat="1" ht="12.75">
      <c r="A59" s="14">
        <v>48</v>
      </c>
      <c r="B59" s="16" t="s">
        <v>13</v>
      </c>
      <c r="C59" s="10">
        <f>C70</f>
        <v>4144.78</v>
      </c>
      <c r="D59" s="11">
        <f aca="true" t="shared" si="16" ref="D59:J60">D70</f>
        <v>758.7</v>
      </c>
      <c r="E59" s="11">
        <f t="shared" si="16"/>
        <v>399</v>
      </c>
      <c r="F59" s="10">
        <f t="shared" si="16"/>
        <v>1469.08</v>
      </c>
      <c r="G59" s="10">
        <f t="shared" si="16"/>
        <v>734</v>
      </c>
      <c r="H59" s="10">
        <f t="shared" si="16"/>
        <v>784</v>
      </c>
      <c r="I59" s="10">
        <f t="shared" si="16"/>
        <v>0</v>
      </c>
      <c r="J59" s="10">
        <f t="shared" si="16"/>
        <v>0</v>
      </c>
      <c r="K59" s="10">
        <f>K70</f>
        <v>0</v>
      </c>
      <c r="L59" s="4" t="s">
        <v>42</v>
      </c>
    </row>
    <row r="60" spans="1:12" s="18" customFormat="1" ht="12.75">
      <c r="A60" s="14">
        <v>49</v>
      </c>
      <c r="B60" s="16" t="s">
        <v>47</v>
      </c>
      <c r="C60" s="10">
        <f>C71</f>
        <v>1805.45593</v>
      </c>
      <c r="D60" s="11">
        <f t="shared" si="16"/>
        <v>0</v>
      </c>
      <c r="E60" s="11">
        <f t="shared" si="16"/>
        <v>0</v>
      </c>
      <c r="F60" s="10">
        <f t="shared" si="16"/>
        <v>836.33</v>
      </c>
      <c r="G60" s="10">
        <f t="shared" si="16"/>
        <v>969.12593</v>
      </c>
      <c r="H60" s="10">
        <f t="shared" si="16"/>
        <v>0</v>
      </c>
      <c r="I60" s="10">
        <f t="shared" si="16"/>
        <v>0</v>
      </c>
      <c r="J60" s="10">
        <f t="shared" si="16"/>
        <v>0</v>
      </c>
      <c r="K60" s="10">
        <f>K71</f>
        <v>0</v>
      </c>
      <c r="L60" s="4" t="s">
        <v>42</v>
      </c>
    </row>
    <row r="61" spans="1:12" s="18" customFormat="1" ht="12.75">
      <c r="A61" s="14">
        <v>50</v>
      </c>
      <c r="B61" s="61" t="s">
        <v>18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18" customFormat="1" ht="27">
      <c r="A62" s="14">
        <v>51</v>
      </c>
      <c r="B62" s="20" t="s">
        <v>63</v>
      </c>
      <c r="C62" s="21" t="s">
        <v>40</v>
      </c>
      <c r="D62" s="21" t="s">
        <v>40</v>
      </c>
      <c r="E62" s="21" t="s">
        <v>40</v>
      </c>
      <c r="F62" s="21" t="s">
        <v>40</v>
      </c>
      <c r="G62" s="21" t="s">
        <v>40</v>
      </c>
      <c r="H62" s="21" t="s">
        <v>40</v>
      </c>
      <c r="I62" s="21" t="s">
        <v>40</v>
      </c>
      <c r="J62" s="21" t="s">
        <v>40</v>
      </c>
      <c r="K62" s="21" t="s">
        <v>40</v>
      </c>
      <c r="L62" s="4" t="s">
        <v>42</v>
      </c>
    </row>
    <row r="63" spans="1:12" s="18" customFormat="1" ht="18.75" customHeight="1">
      <c r="A63" s="14">
        <v>52</v>
      </c>
      <c r="B63" s="61" t="s">
        <v>19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s="18" customFormat="1" ht="44.25" customHeight="1">
      <c r="A64" s="14">
        <v>53</v>
      </c>
      <c r="B64" s="22" t="s">
        <v>20</v>
      </c>
      <c r="C64" s="21" t="s">
        <v>40</v>
      </c>
      <c r="D64" s="21" t="s">
        <v>40</v>
      </c>
      <c r="E64" s="21" t="s">
        <v>40</v>
      </c>
      <c r="F64" s="21" t="s">
        <v>40</v>
      </c>
      <c r="G64" s="21" t="s">
        <v>40</v>
      </c>
      <c r="H64" s="21" t="s">
        <v>40</v>
      </c>
      <c r="I64" s="21" t="s">
        <v>40</v>
      </c>
      <c r="J64" s="21" t="s">
        <v>40</v>
      </c>
      <c r="K64" s="21" t="s">
        <v>40</v>
      </c>
      <c r="L64" s="4" t="s">
        <v>42</v>
      </c>
    </row>
    <row r="65" spans="1:12" s="18" customFormat="1" ht="12.75">
      <c r="A65" s="14">
        <v>54</v>
      </c>
      <c r="B65" s="61" t="s">
        <v>21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s="18" customFormat="1" ht="40.5">
      <c r="A66" s="14">
        <v>55</v>
      </c>
      <c r="B66" s="20" t="s">
        <v>64</v>
      </c>
      <c r="C66" s="21" t="s">
        <v>40</v>
      </c>
      <c r="D66" s="21" t="s">
        <v>40</v>
      </c>
      <c r="E66" s="21" t="s">
        <v>40</v>
      </c>
      <c r="F66" s="21" t="s">
        <v>40</v>
      </c>
      <c r="G66" s="21" t="s">
        <v>40</v>
      </c>
      <c r="H66" s="21" t="s">
        <v>40</v>
      </c>
      <c r="I66" s="21" t="s">
        <v>40</v>
      </c>
      <c r="J66" s="21" t="s">
        <v>40</v>
      </c>
      <c r="K66" s="21" t="s">
        <v>40</v>
      </c>
      <c r="L66" s="4" t="s">
        <v>42</v>
      </c>
    </row>
    <row r="67" spans="1:12" s="18" customFormat="1" ht="12.75">
      <c r="A67" s="14">
        <v>56</v>
      </c>
      <c r="B67" s="61" t="s">
        <v>22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s="18" customFormat="1" ht="25.5">
      <c r="A68" s="14">
        <v>57</v>
      </c>
      <c r="B68" s="15" t="s">
        <v>23</v>
      </c>
      <c r="C68" s="6">
        <f>SUM(C69:C71)</f>
        <v>9893.42907</v>
      </c>
      <c r="D68" s="7">
        <f>SUM(D69:D71)</f>
        <v>1320.7</v>
      </c>
      <c r="E68" s="7">
        <f aca="true" t="shared" si="17" ref="E68:J68">SUM(E69:E71)</f>
        <v>999</v>
      </c>
      <c r="F68" s="6">
        <f t="shared" si="17"/>
        <v>2946.41</v>
      </c>
      <c r="G68" s="6">
        <f t="shared" si="17"/>
        <v>2180.13593</v>
      </c>
      <c r="H68" s="6">
        <f t="shared" si="17"/>
        <v>1197.18314</v>
      </c>
      <c r="I68" s="6">
        <f t="shared" si="17"/>
        <v>450</v>
      </c>
      <c r="J68" s="6">
        <f t="shared" si="17"/>
        <v>400</v>
      </c>
      <c r="K68" s="6">
        <f>SUM(K69:K71)</f>
        <v>400</v>
      </c>
      <c r="L68" s="4" t="s">
        <v>42</v>
      </c>
    </row>
    <row r="69" spans="1:12" s="18" customFormat="1" ht="12.75">
      <c r="A69" s="14">
        <v>58</v>
      </c>
      <c r="B69" s="16" t="s">
        <v>12</v>
      </c>
      <c r="C69" s="8">
        <f>C73+C77+C81+C85+C89</f>
        <v>3943.1931400000003</v>
      </c>
      <c r="D69" s="9">
        <f>D73+D77+D81</f>
        <v>562</v>
      </c>
      <c r="E69" s="9">
        <f>E73+E77+E81</f>
        <v>600</v>
      </c>
      <c r="F69" s="8">
        <f>F73+F77+F81</f>
        <v>641</v>
      </c>
      <c r="G69" s="8">
        <f>G73+G77+G81+G85</f>
        <v>477.01</v>
      </c>
      <c r="H69" s="8">
        <f>H73+H77+H81+H85+H89</f>
        <v>413.18314</v>
      </c>
      <c r="I69" s="8">
        <f aca="true" t="shared" si="18" ref="I69:J71">I73+I77+I81+I85</f>
        <v>450</v>
      </c>
      <c r="J69" s="8">
        <f t="shared" si="18"/>
        <v>400</v>
      </c>
      <c r="K69" s="8">
        <f>K73+K77+K81+K85</f>
        <v>400</v>
      </c>
      <c r="L69" s="4" t="s">
        <v>42</v>
      </c>
    </row>
    <row r="70" spans="1:12" s="18" customFormat="1" ht="12.75">
      <c r="A70" s="14">
        <v>59</v>
      </c>
      <c r="B70" s="16" t="s">
        <v>13</v>
      </c>
      <c r="C70" s="8">
        <f>C74+C78+C82+C86+C90</f>
        <v>4144.78</v>
      </c>
      <c r="D70" s="9">
        <f aca="true" t="shared" si="19" ref="D70:F71">D74+D78+D82</f>
        <v>758.7</v>
      </c>
      <c r="E70" s="9">
        <f t="shared" si="19"/>
        <v>399</v>
      </c>
      <c r="F70" s="8">
        <f t="shared" si="19"/>
        <v>1469.08</v>
      </c>
      <c r="G70" s="8">
        <f>G74+G78+G82+G86</f>
        <v>734</v>
      </c>
      <c r="H70" s="8">
        <f>H74+H78+H82+H86+H90</f>
        <v>784</v>
      </c>
      <c r="I70" s="8">
        <f t="shared" si="18"/>
        <v>0</v>
      </c>
      <c r="J70" s="8">
        <f t="shared" si="18"/>
        <v>0</v>
      </c>
      <c r="K70" s="8">
        <f>K74+K78+K82+K86</f>
        <v>0</v>
      </c>
      <c r="L70" s="4" t="s">
        <v>42</v>
      </c>
    </row>
    <row r="71" spans="1:12" s="18" customFormat="1" ht="12.75">
      <c r="A71" s="14">
        <v>60</v>
      </c>
      <c r="B71" s="16" t="s">
        <v>47</v>
      </c>
      <c r="C71" s="8">
        <f>C75+C79+C83+C87+C91</f>
        <v>1805.45593</v>
      </c>
      <c r="D71" s="9">
        <f t="shared" si="19"/>
        <v>0</v>
      </c>
      <c r="E71" s="9">
        <f t="shared" si="19"/>
        <v>0</v>
      </c>
      <c r="F71" s="8">
        <f t="shared" si="19"/>
        <v>836.33</v>
      </c>
      <c r="G71" s="8">
        <f>G75+G79+G83+G87</f>
        <v>969.12593</v>
      </c>
      <c r="H71" s="8">
        <f>H75+H79+H83+H87+H91</f>
        <v>0</v>
      </c>
      <c r="I71" s="8">
        <f t="shared" si="18"/>
        <v>0</v>
      </c>
      <c r="J71" s="8">
        <f t="shared" si="18"/>
        <v>0</v>
      </c>
      <c r="K71" s="8">
        <f>K75+K79+K83+K87</f>
        <v>0</v>
      </c>
      <c r="L71" s="4" t="s">
        <v>42</v>
      </c>
    </row>
    <row r="72" spans="1:12" s="18" customFormat="1" ht="171" customHeight="1">
      <c r="A72" s="14">
        <v>61</v>
      </c>
      <c r="B72" s="22" t="s">
        <v>49</v>
      </c>
      <c r="C72" s="34">
        <f>SUM(C73:C74)</f>
        <v>1320.7</v>
      </c>
      <c r="D72" s="25">
        <f>SUM(D73:D74)</f>
        <v>1320.7</v>
      </c>
      <c r="E72" s="25">
        <f aca="true" t="shared" si="20" ref="E72:K72">SUM(E73:E74)</f>
        <v>0</v>
      </c>
      <c r="F72" s="34">
        <f t="shared" si="20"/>
        <v>0</v>
      </c>
      <c r="G72" s="34">
        <f t="shared" si="20"/>
        <v>0</v>
      </c>
      <c r="H72" s="34">
        <f t="shared" si="20"/>
        <v>0</v>
      </c>
      <c r="I72" s="34">
        <f t="shared" si="20"/>
        <v>0</v>
      </c>
      <c r="J72" s="34">
        <f t="shared" si="20"/>
        <v>0</v>
      </c>
      <c r="K72" s="34">
        <f t="shared" si="20"/>
        <v>0</v>
      </c>
      <c r="L72" s="54" t="s">
        <v>85</v>
      </c>
    </row>
    <row r="73" spans="1:12" s="18" customFormat="1" ht="25.5">
      <c r="A73" s="14">
        <v>62</v>
      </c>
      <c r="B73" s="16" t="s">
        <v>12</v>
      </c>
      <c r="C73" s="8">
        <f>SUM(D73:J73)</f>
        <v>562</v>
      </c>
      <c r="D73" s="9">
        <v>562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54" t="s">
        <v>85</v>
      </c>
    </row>
    <row r="74" spans="1:12" s="18" customFormat="1" ht="25.5">
      <c r="A74" s="14">
        <v>63</v>
      </c>
      <c r="B74" s="16" t="s">
        <v>13</v>
      </c>
      <c r="C74" s="8">
        <f>SUM(D74:J74)</f>
        <v>758.7</v>
      </c>
      <c r="D74" s="9">
        <v>758.7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54" t="s">
        <v>85</v>
      </c>
    </row>
    <row r="75" spans="1:12" s="18" customFormat="1" ht="12.75">
      <c r="A75" s="14">
        <v>64</v>
      </c>
      <c r="B75" s="16" t="s">
        <v>47</v>
      </c>
      <c r="C75" s="8">
        <f>SUM(D75:J75)</f>
        <v>0</v>
      </c>
      <c r="D75" s="9">
        <v>0</v>
      </c>
      <c r="E75" s="9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4" t="s">
        <v>42</v>
      </c>
    </row>
    <row r="76" spans="1:12" s="18" customFormat="1" ht="94.5" customHeight="1">
      <c r="A76" s="14">
        <v>65</v>
      </c>
      <c r="B76" s="23" t="s">
        <v>50</v>
      </c>
      <c r="C76" s="43">
        <f aca="true" t="shared" si="21" ref="C76:K76">SUM(C77:C78)</f>
        <v>6433</v>
      </c>
      <c r="D76" s="49">
        <f t="shared" si="21"/>
        <v>0</v>
      </c>
      <c r="E76" s="49">
        <f t="shared" si="21"/>
        <v>999</v>
      </c>
      <c r="F76" s="43">
        <f t="shared" si="21"/>
        <v>1890</v>
      </c>
      <c r="G76" s="43">
        <f t="shared" si="21"/>
        <v>1160</v>
      </c>
      <c r="H76" s="43">
        <f t="shared" si="21"/>
        <v>1184</v>
      </c>
      <c r="I76" s="34">
        <f t="shared" si="21"/>
        <v>400</v>
      </c>
      <c r="J76" s="34">
        <f t="shared" si="21"/>
        <v>400</v>
      </c>
      <c r="K76" s="34">
        <f t="shared" si="21"/>
        <v>400</v>
      </c>
      <c r="L76" s="52" t="s">
        <v>86</v>
      </c>
    </row>
    <row r="77" spans="1:12" s="18" customFormat="1" ht="38.25">
      <c r="A77" s="14">
        <v>66</v>
      </c>
      <c r="B77" s="50" t="s">
        <v>12</v>
      </c>
      <c r="C77" s="42">
        <f>SUM(D77:K77)</f>
        <v>3256</v>
      </c>
      <c r="D77" s="26">
        <v>0</v>
      </c>
      <c r="E77" s="26">
        <v>600</v>
      </c>
      <c r="F77" s="42">
        <v>630</v>
      </c>
      <c r="G77" s="42">
        <v>426</v>
      </c>
      <c r="H77" s="42">
        <v>400</v>
      </c>
      <c r="I77" s="8">
        <v>400</v>
      </c>
      <c r="J77" s="8">
        <v>400</v>
      </c>
      <c r="K77" s="8">
        <v>400</v>
      </c>
      <c r="L77" s="52" t="s">
        <v>86</v>
      </c>
    </row>
    <row r="78" spans="1:12" s="18" customFormat="1" ht="38.25">
      <c r="A78" s="14">
        <v>67</v>
      </c>
      <c r="B78" s="50" t="s">
        <v>13</v>
      </c>
      <c r="C78" s="42">
        <f>SUM(D78:K78)</f>
        <v>3177</v>
      </c>
      <c r="D78" s="26">
        <v>0</v>
      </c>
      <c r="E78" s="26">
        <v>399</v>
      </c>
      <c r="F78" s="42">
        <v>1260</v>
      </c>
      <c r="G78" s="42">
        <v>734</v>
      </c>
      <c r="H78" s="42">
        <v>784</v>
      </c>
      <c r="I78" s="8">
        <v>0</v>
      </c>
      <c r="J78" s="8">
        <v>0</v>
      </c>
      <c r="K78" s="8">
        <v>0</v>
      </c>
      <c r="L78" s="52" t="s">
        <v>86</v>
      </c>
    </row>
    <row r="79" spans="1:12" s="18" customFormat="1" ht="12.75">
      <c r="A79" s="14">
        <v>68</v>
      </c>
      <c r="B79" s="16" t="s">
        <v>47</v>
      </c>
      <c r="C79" s="42">
        <f>SUM(D79:K79)</f>
        <v>0</v>
      </c>
      <c r="D79" s="9">
        <v>0</v>
      </c>
      <c r="E79" s="9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4" t="s">
        <v>42</v>
      </c>
    </row>
    <row r="80" spans="1:12" s="18" customFormat="1" ht="122.25" customHeight="1">
      <c r="A80" s="14">
        <v>69</v>
      </c>
      <c r="B80" s="23" t="s">
        <v>70</v>
      </c>
      <c r="C80" s="34">
        <f>SUM(C81:C83)</f>
        <v>1056.41</v>
      </c>
      <c r="D80" s="25">
        <f>SUM(D81:D82)</f>
        <v>0</v>
      </c>
      <c r="E80" s="25">
        <f>SUM(E81:E82)</f>
        <v>0</v>
      </c>
      <c r="F80" s="34">
        <f aca="true" t="shared" si="22" ref="F80:K80">SUM(F81:F83)</f>
        <v>1056.41</v>
      </c>
      <c r="G80" s="34">
        <f t="shared" si="22"/>
        <v>0</v>
      </c>
      <c r="H80" s="34">
        <f t="shared" si="22"/>
        <v>0</v>
      </c>
      <c r="I80" s="34">
        <f t="shared" si="22"/>
        <v>0</v>
      </c>
      <c r="J80" s="34">
        <f t="shared" si="22"/>
        <v>0</v>
      </c>
      <c r="K80" s="34">
        <f t="shared" si="22"/>
        <v>0</v>
      </c>
      <c r="L80" s="4" t="s">
        <v>66</v>
      </c>
    </row>
    <row r="81" spans="1:12" s="18" customFormat="1" ht="12.75">
      <c r="A81" s="14">
        <v>70</v>
      </c>
      <c r="B81" s="16" t="s">
        <v>12</v>
      </c>
      <c r="C81" s="8">
        <f>SUM(D81:K81)</f>
        <v>11</v>
      </c>
      <c r="D81" s="9">
        <v>0</v>
      </c>
      <c r="E81" s="9">
        <v>0</v>
      </c>
      <c r="F81" s="8">
        <v>11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4" t="s">
        <v>66</v>
      </c>
    </row>
    <row r="82" spans="1:12" s="18" customFormat="1" ht="12.75">
      <c r="A82" s="14">
        <v>71</v>
      </c>
      <c r="B82" s="16" t="s">
        <v>13</v>
      </c>
      <c r="C82" s="8">
        <f aca="true" t="shared" si="23" ref="C82:C91">SUM(D82:K82)</f>
        <v>209.08</v>
      </c>
      <c r="D82" s="9">
        <v>0</v>
      </c>
      <c r="E82" s="9">
        <v>0</v>
      </c>
      <c r="F82" s="42">
        <v>209.08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4" t="s">
        <v>42</v>
      </c>
    </row>
    <row r="83" spans="1:12" s="18" customFormat="1" ht="12.75">
      <c r="A83" s="14">
        <v>72</v>
      </c>
      <c r="B83" s="16" t="s">
        <v>47</v>
      </c>
      <c r="C83" s="8">
        <f t="shared" si="23"/>
        <v>836.33</v>
      </c>
      <c r="D83" s="9">
        <v>0</v>
      </c>
      <c r="E83" s="9">
        <v>0</v>
      </c>
      <c r="F83" s="8">
        <v>836.33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4" t="s">
        <v>42</v>
      </c>
    </row>
    <row r="84" spans="1:12" s="18" customFormat="1" ht="151.5" customHeight="1">
      <c r="A84" s="14">
        <v>73</v>
      </c>
      <c r="B84" s="23" t="s">
        <v>71</v>
      </c>
      <c r="C84" s="43">
        <f>SUM(C85:C87)</f>
        <v>1070.13593</v>
      </c>
      <c r="D84" s="49">
        <f>SUM(D85:D86)</f>
        <v>0</v>
      </c>
      <c r="E84" s="49">
        <f>SUM(E85:E86)</f>
        <v>0</v>
      </c>
      <c r="F84" s="43">
        <f aca="true" t="shared" si="24" ref="F84:K84">SUM(F85:F87)</f>
        <v>0</v>
      </c>
      <c r="G84" s="43">
        <f t="shared" si="24"/>
        <v>1020.13593</v>
      </c>
      <c r="H84" s="34">
        <f t="shared" si="24"/>
        <v>0</v>
      </c>
      <c r="I84" s="34">
        <f t="shared" si="24"/>
        <v>50</v>
      </c>
      <c r="J84" s="34">
        <f t="shared" si="24"/>
        <v>0</v>
      </c>
      <c r="K84" s="34">
        <f t="shared" si="24"/>
        <v>0</v>
      </c>
      <c r="L84" s="4" t="s">
        <v>66</v>
      </c>
    </row>
    <row r="85" spans="1:12" s="18" customFormat="1" ht="12.75">
      <c r="A85" s="14">
        <v>74</v>
      </c>
      <c r="B85" s="50" t="s">
        <v>12</v>
      </c>
      <c r="C85" s="8">
        <f t="shared" si="23"/>
        <v>101.00999999999999</v>
      </c>
      <c r="D85" s="26">
        <v>0</v>
      </c>
      <c r="E85" s="26">
        <v>0</v>
      </c>
      <c r="F85" s="42">
        <v>0</v>
      </c>
      <c r="G85" s="42">
        <v>51.01</v>
      </c>
      <c r="H85" s="8">
        <v>0</v>
      </c>
      <c r="I85" s="8">
        <v>50</v>
      </c>
      <c r="J85" s="8">
        <v>0</v>
      </c>
      <c r="K85" s="8">
        <v>0</v>
      </c>
      <c r="L85" s="4" t="s">
        <v>66</v>
      </c>
    </row>
    <row r="86" spans="1:12" s="18" customFormat="1" ht="12.75">
      <c r="A86" s="14">
        <v>75</v>
      </c>
      <c r="B86" s="50" t="s">
        <v>13</v>
      </c>
      <c r="C86" s="8">
        <f t="shared" si="23"/>
        <v>0</v>
      </c>
      <c r="D86" s="26">
        <v>0</v>
      </c>
      <c r="E86" s="26">
        <v>0</v>
      </c>
      <c r="F86" s="42">
        <v>0</v>
      </c>
      <c r="G86" s="42">
        <v>0</v>
      </c>
      <c r="H86" s="8">
        <v>0</v>
      </c>
      <c r="I86" s="8">
        <v>0</v>
      </c>
      <c r="J86" s="8">
        <v>0</v>
      </c>
      <c r="K86" s="8">
        <v>0</v>
      </c>
      <c r="L86" s="4" t="s">
        <v>42</v>
      </c>
    </row>
    <row r="87" spans="1:12" s="18" customFormat="1" ht="12.75">
      <c r="A87" s="14">
        <v>76</v>
      </c>
      <c r="B87" s="16" t="s">
        <v>47</v>
      </c>
      <c r="C87" s="8">
        <f t="shared" si="23"/>
        <v>969.12593</v>
      </c>
      <c r="D87" s="9">
        <v>0</v>
      </c>
      <c r="E87" s="9">
        <v>0</v>
      </c>
      <c r="F87" s="8">
        <v>0</v>
      </c>
      <c r="G87" s="42">
        <v>969.12593</v>
      </c>
      <c r="H87" s="8">
        <v>0</v>
      </c>
      <c r="I87" s="8">
        <v>0</v>
      </c>
      <c r="J87" s="8">
        <v>0</v>
      </c>
      <c r="K87" s="8">
        <v>0</v>
      </c>
      <c r="L87" s="4" t="s">
        <v>42</v>
      </c>
    </row>
    <row r="88" spans="1:12" s="18" customFormat="1" ht="153" customHeight="1">
      <c r="A88" s="14"/>
      <c r="B88" s="23" t="s">
        <v>92</v>
      </c>
      <c r="C88" s="56">
        <f>SUM(D88:J88)</f>
        <v>13.18314</v>
      </c>
      <c r="D88" s="56">
        <f>SUM(D89:D91)</f>
        <v>0</v>
      </c>
      <c r="E88" s="56">
        <f aca="true" t="shared" si="25" ref="E88:K88">SUM(E89:E91)</f>
        <v>0</v>
      </c>
      <c r="F88" s="56">
        <f t="shared" si="25"/>
        <v>0</v>
      </c>
      <c r="G88" s="56">
        <f t="shared" si="25"/>
        <v>0</v>
      </c>
      <c r="H88" s="56">
        <f t="shared" si="25"/>
        <v>13.18314</v>
      </c>
      <c r="I88" s="56">
        <f t="shared" si="25"/>
        <v>0</v>
      </c>
      <c r="J88" s="56">
        <f t="shared" si="25"/>
        <v>0</v>
      </c>
      <c r="K88" s="56">
        <f t="shared" si="25"/>
        <v>0</v>
      </c>
      <c r="L88" s="4"/>
    </row>
    <row r="89" spans="1:12" s="18" customFormat="1" ht="12.75">
      <c r="A89" s="14">
        <v>74</v>
      </c>
      <c r="B89" s="50" t="s">
        <v>12</v>
      </c>
      <c r="C89" s="8">
        <f t="shared" si="23"/>
        <v>13.18314</v>
      </c>
      <c r="D89" s="26">
        <v>0</v>
      </c>
      <c r="E89" s="26">
        <v>0</v>
      </c>
      <c r="F89" s="42">
        <v>0</v>
      </c>
      <c r="G89" s="42">
        <v>0</v>
      </c>
      <c r="H89" s="8">
        <v>13.18314</v>
      </c>
      <c r="I89" s="8">
        <v>0</v>
      </c>
      <c r="J89" s="8">
        <v>0</v>
      </c>
      <c r="K89" s="8">
        <v>0</v>
      </c>
      <c r="L89" s="4" t="s">
        <v>66</v>
      </c>
    </row>
    <row r="90" spans="1:12" s="18" customFormat="1" ht="12.75">
      <c r="A90" s="14">
        <v>75</v>
      </c>
      <c r="B90" s="50" t="s">
        <v>13</v>
      </c>
      <c r="C90" s="8">
        <f t="shared" si="23"/>
        <v>0</v>
      </c>
      <c r="D90" s="26">
        <v>0</v>
      </c>
      <c r="E90" s="26">
        <v>0</v>
      </c>
      <c r="F90" s="42">
        <v>0</v>
      </c>
      <c r="G90" s="42">
        <v>0</v>
      </c>
      <c r="H90" s="8">
        <v>0</v>
      </c>
      <c r="I90" s="8">
        <v>0</v>
      </c>
      <c r="J90" s="8">
        <v>0</v>
      </c>
      <c r="K90" s="8">
        <v>0</v>
      </c>
      <c r="L90" s="4" t="s">
        <v>42</v>
      </c>
    </row>
    <row r="91" spans="1:12" s="18" customFormat="1" ht="12.75">
      <c r="A91" s="14">
        <v>76</v>
      </c>
      <c r="B91" s="16" t="s">
        <v>47</v>
      </c>
      <c r="C91" s="8">
        <f t="shared" si="23"/>
        <v>0</v>
      </c>
      <c r="D91" s="9">
        <v>0</v>
      </c>
      <c r="E91" s="9">
        <v>0</v>
      </c>
      <c r="F91" s="8">
        <v>0</v>
      </c>
      <c r="G91" s="42">
        <v>0</v>
      </c>
      <c r="H91" s="8">
        <v>0</v>
      </c>
      <c r="I91" s="8">
        <v>0</v>
      </c>
      <c r="J91" s="8">
        <v>0</v>
      </c>
      <c r="K91" s="8">
        <v>0</v>
      </c>
      <c r="L91" s="4" t="s">
        <v>42</v>
      </c>
    </row>
    <row r="92" spans="1:12" s="18" customFormat="1" ht="12.75">
      <c r="A92" s="14">
        <v>77</v>
      </c>
      <c r="B92" s="66" t="s">
        <v>26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s="18" customFormat="1" ht="31.5" customHeight="1">
      <c r="A93" s="14">
        <v>78</v>
      </c>
      <c r="B93" s="15" t="s">
        <v>27</v>
      </c>
      <c r="C93" s="33">
        <f>C104</f>
        <v>8351.6</v>
      </c>
      <c r="D93" s="24">
        <f aca="true" t="shared" si="26" ref="D93:J93">D104</f>
        <v>1662</v>
      </c>
      <c r="E93" s="24">
        <f t="shared" si="26"/>
        <v>1084.7</v>
      </c>
      <c r="F93" s="33">
        <f t="shared" si="26"/>
        <v>1005</v>
      </c>
      <c r="G93" s="33">
        <f t="shared" si="26"/>
        <v>975.9</v>
      </c>
      <c r="H93" s="33">
        <f t="shared" si="26"/>
        <v>906</v>
      </c>
      <c r="I93" s="33">
        <f t="shared" si="26"/>
        <v>906</v>
      </c>
      <c r="J93" s="33">
        <f t="shared" si="26"/>
        <v>906</v>
      </c>
      <c r="K93" s="33">
        <f>K104</f>
        <v>906</v>
      </c>
      <c r="L93" s="4" t="s">
        <v>42</v>
      </c>
    </row>
    <row r="94" spans="1:12" s="18" customFormat="1" ht="12.75">
      <c r="A94" s="14">
        <v>79</v>
      </c>
      <c r="B94" s="16" t="s">
        <v>12</v>
      </c>
      <c r="C94" s="10">
        <f>C105</f>
        <v>7952.5</v>
      </c>
      <c r="D94" s="11">
        <f aca="true" t="shared" si="27" ref="D94:J94">D105</f>
        <v>1500</v>
      </c>
      <c r="E94" s="11">
        <f t="shared" si="27"/>
        <v>847.6</v>
      </c>
      <c r="F94" s="10">
        <f t="shared" si="27"/>
        <v>1005</v>
      </c>
      <c r="G94" s="10">
        <f t="shared" si="27"/>
        <v>975.9</v>
      </c>
      <c r="H94" s="10">
        <f t="shared" si="27"/>
        <v>906</v>
      </c>
      <c r="I94" s="10">
        <f t="shared" si="27"/>
        <v>906</v>
      </c>
      <c r="J94" s="10">
        <f t="shared" si="27"/>
        <v>906</v>
      </c>
      <c r="K94" s="10">
        <f>K105</f>
        <v>906</v>
      </c>
      <c r="L94" s="4" t="s">
        <v>42</v>
      </c>
    </row>
    <row r="95" spans="1:12" s="18" customFormat="1" ht="12.75">
      <c r="A95" s="14">
        <v>80</v>
      </c>
      <c r="B95" s="16" t="s">
        <v>13</v>
      </c>
      <c r="C95" s="10">
        <f>C106</f>
        <v>399.1</v>
      </c>
      <c r="D95" s="11">
        <f aca="true" t="shared" si="28" ref="D95:J96">D106</f>
        <v>162</v>
      </c>
      <c r="E95" s="11">
        <f t="shared" si="28"/>
        <v>237.1</v>
      </c>
      <c r="F95" s="10">
        <f t="shared" si="28"/>
        <v>0</v>
      </c>
      <c r="G95" s="10">
        <f t="shared" si="28"/>
        <v>0</v>
      </c>
      <c r="H95" s="10">
        <f t="shared" si="28"/>
        <v>0</v>
      </c>
      <c r="I95" s="10">
        <f t="shared" si="28"/>
        <v>0</v>
      </c>
      <c r="J95" s="10">
        <f t="shared" si="28"/>
        <v>0</v>
      </c>
      <c r="K95" s="10">
        <f>K106</f>
        <v>0</v>
      </c>
      <c r="L95" s="4" t="s">
        <v>42</v>
      </c>
    </row>
    <row r="96" spans="1:12" s="18" customFormat="1" ht="12.75">
      <c r="A96" s="14">
        <v>81</v>
      </c>
      <c r="B96" s="16" t="s">
        <v>47</v>
      </c>
      <c r="C96" s="10">
        <f>C107</f>
        <v>0</v>
      </c>
      <c r="D96" s="11">
        <f t="shared" si="28"/>
        <v>0</v>
      </c>
      <c r="E96" s="11">
        <f t="shared" si="28"/>
        <v>0</v>
      </c>
      <c r="F96" s="10">
        <f t="shared" si="28"/>
        <v>0</v>
      </c>
      <c r="G96" s="10">
        <f t="shared" si="28"/>
        <v>0</v>
      </c>
      <c r="H96" s="10">
        <f t="shared" si="28"/>
        <v>0</v>
      </c>
      <c r="I96" s="10">
        <f t="shared" si="28"/>
        <v>0</v>
      </c>
      <c r="J96" s="10">
        <f t="shared" si="28"/>
        <v>0</v>
      </c>
      <c r="K96" s="10">
        <f>K107</f>
        <v>0</v>
      </c>
      <c r="L96" s="4" t="s">
        <v>42</v>
      </c>
    </row>
    <row r="97" spans="1:12" s="18" customFormat="1" ht="12.75">
      <c r="A97" s="14">
        <v>82</v>
      </c>
      <c r="B97" s="61" t="s">
        <v>18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s="18" customFormat="1" ht="27">
      <c r="A98" s="14">
        <v>83</v>
      </c>
      <c r="B98" s="20" t="s">
        <v>63</v>
      </c>
      <c r="C98" s="21" t="s">
        <v>40</v>
      </c>
      <c r="D98" s="21" t="s">
        <v>40</v>
      </c>
      <c r="E98" s="21" t="s">
        <v>40</v>
      </c>
      <c r="F98" s="21" t="s">
        <v>40</v>
      </c>
      <c r="G98" s="21" t="s">
        <v>40</v>
      </c>
      <c r="H98" s="21" t="s">
        <v>40</v>
      </c>
      <c r="I98" s="21" t="s">
        <v>40</v>
      </c>
      <c r="J98" s="21" t="s">
        <v>40</v>
      </c>
      <c r="K98" s="21" t="s">
        <v>40</v>
      </c>
      <c r="L98" s="4" t="s">
        <v>42</v>
      </c>
    </row>
    <row r="99" spans="1:12" s="18" customFormat="1" ht="12.75">
      <c r="A99" s="14">
        <v>84</v>
      </c>
      <c r="B99" s="61" t="s">
        <v>19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s="18" customFormat="1" ht="41.25" customHeight="1">
      <c r="A100" s="14">
        <v>85</v>
      </c>
      <c r="B100" s="22" t="s">
        <v>20</v>
      </c>
      <c r="C100" s="21" t="s">
        <v>40</v>
      </c>
      <c r="D100" s="21" t="s">
        <v>40</v>
      </c>
      <c r="E100" s="21" t="s">
        <v>40</v>
      </c>
      <c r="F100" s="21" t="s">
        <v>40</v>
      </c>
      <c r="G100" s="21" t="s">
        <v>40</v>
      </c>
      <c r="H100" s="21" t="s">
        <v>40</v>
      </c>
      <c r="I100" s="21" t="s">
        <v>40</v>
      </c>
      <c r="J100" s="21" t="s">
        <v>40</v>
      </c>
      <c r="K100" s="21" t="s">
        <v>40</v>
      </c>
      <c r="L100" s="4" t="s">
        <v>42</v>
      </c>
    </row>
    <row r="101" spans="1:12" s="18" customFormat="1" ht="12.75">
      <c r="A101" s="14">
        <v>86</v>
      </c>
      <c r="B101" s="61" t="s">
        <v>21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s="18" customFormat="1" ht="40.5">
      <c r="A102" s="14">
        <v>87</v>
      </c>
      <c r="B102" s="20" t="s">
        <v>64</v>
      </c>
      <c r="C102" s="21" t="s">
        <v>40</v>
      </c>
      <c r="D102" s="21" t="s">
        <v>40</v>
      </c>
      <c r="E102" s="21" t="s">
        <v>40</v>
      </c>
      <c r="F102" s="21" t="s">
        <v>40</v>
      </c>
      <c r="G102" s="21" t="s">
        <v>40</v>
      </c>
      <c r="H102" s="21" t="s">
        <v>40</v>
      </c>
      <c r="I102" s="21" t="s">
        <v>40</v>
      </c>
      <c r="J102" s="21" t="s">
        <v>40</v>
      </c>
      <c r="K102" s="21" t="s">
        <v>40</v>
      </c>
      <c r="L102" s="4" t="s">
        <v>42</v>
      </c>
    </row>
    <row r="103" spans="1:12" s="18" customFormat="1" ht="12.75">
      <c r="A103" s="14">
        <v>88</v>
      </c>
      <c r="B103" s="61" t="s">
        <v>22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s="18" customFormat="1" ht="25.5">
      <c r="A104" s="14">
        <v>89</v>
      </c>
      <c r="B104" s="15" t="s">
        <v>23</v>
      </c>
      <c r="C104" s="6">
        <f>SUM(C105:C107)</f>
        <v>8351.6</v>
      </c>
      <c r="D104" s="7">
        <f>SUM(D105:D107)</f>
        <v>1662</v>
      </c>
      <c r="E104" s="7">
        <f aca="true" t="shared" si="29" ref="E104:J104">SUM(E105:E107)</f>
        <v>1084.7</v>
      </c>
      <c r="F104" s="6">
        <f t="shared" si="29"/>
        <v>1005</v>
      </c>
      <c r="G104" s="6">
        <f t="shared" si="29"/>
        <v>975.9</v>
      </c>
      <c r="H104" s="6">
        <f t="shared" si="29"/>
        <v>906</v>
      </c>
      <c r="I104" s="6">
        <f t="shared" si="29"/>
        <v>906</v>
      </c>
      <c r="J104" s="45">
        <f t="shared" si="29"/>
        <v>906</v>
      </c>
      <c r="K104" s="45">
        <f>SUM(K105:K107)</f>
        <v>906</v>
      </c>
      <c r="L104" s="4" t="s">
        <v>42</v>
      </c>
    </row>
    <row r="105" spans="1:12" s="18" customFormat="1" ht="12.75">
      <c r="A105" s="14">
        <v>90</v>
      </c>
      <c r="B105" s="16" t="s">
        <v>12</v>
      </c>
      <c r="C105" s="8">
        <f aca="true" t="shared" si="30" ref="C105:J107">C109+C113</f>
        <v>7952.5</v>
      </c>
      <c r="D105" s="9">
        <f t="shared" si="30"/>
        <v>1500</v>
      </c>
      <c r="E105" s="9">
        <f t="shared" si="30"/>
        <v>847.6</v>
      </c>
      <c r="F105" s="8">
        <f t="shared" si="30"/>
        <v>1005</v>
      </c>
      <c r="G105" s="8">
        <f t="shared" si="30"/>
        <v>975.9</v>
      </c>
      <c r="H105" s="8">
        <f t="shared" si="30"/>
        <v>906</v>
      </c>
      <c r="I105" s="8">
        <f t="shared" si="30"/>
        <v>906</v>
      </c>
      <c r="J105" s="8">
        <f t="shared" si="30"/>
        <v>906</v>
      </c>
      <c r="K105" s="8">
        <f>K109+K113</f>
        <v>906</v>
      </c>
      <c r="L105" s="4" t="s">
        <v>42</v>
      </c>
    </row>
    <row r="106" spans="1:12" s="18" customFormat="1" ht="12.75">
      <c r="A106" s="14">
        <v>91</v>
      </c>
      <c r="B106" s="16" t="s">
        <v>13</v>
      </c>
      <c r="C106" s="8">
        <f t="shared" si="30"/>
        <v>399.1</v>
      </c>
      <c r="D106" s="9">
        <f t="shared" si="30"/>
        <v>162</v>
      </c>
      <c r="E106" s="9">
        <f t="shared" si="30"/>
        <v>237.1</v>
      </c>
      <c r="F106" s="8">
        <f t="shared" si="30"/>
        <v>0</v>
      </c>
      <c r="G106" s="8">
        <f t="shared" si="30"/>
        <v>0</v>
      </c>
      <c r="H106" s="8">
        <f t="shared" si="30"/>
        <v>0</v>
      </c>
      <c r="I106" s="8">
        <f t="shared" si="30"/>
        <v>0</v>
      </c>
      <c r="J106" s="8">
        <f t="shared" si="30"/>
        <v>0</v>
      </c>
      <c r="K106" s="8">
        <f>K110+K114</f>
        <v>0</v>
      </c>
      <c r="L106" s="4" t="s">
        <v>42</v>
      </c>
    </row>
    <row r="107" spans="1:12" s="18" customFormat="1" ht="12.75">
      <c r="A107" s="14">
        <v>92</v>
      </c>
      <c r="B107" s="16" t="s">
        <v>47</v>
      </c>
      <c r="C107" s="8">
        <f t="shared" si="30"/>
        <v>0</v>
      </c>
      <c r="D107" s="9">
        <f t="shared" si="30"/>
        <v>0</v>
      </c>
      <c r="E107" s="9">
        <f t="shared" si="30"/>
        <v>0</v>
      </c>
      <c r="F107" s="8">
        <f t="shared" si="30"/>
        <v>0</v>
      </c>
      <c r="G107" s="8">
        <f t="shared" si="30"/>
        <v>0</v>
      </c>
      <c r="H107" s="8">
        <f t="shared" si="30"/>
        <v>0</v>
      </c>
      <c r="I107" s="8">
        <f t="shared" si="30"/>
        <v>0</v>
      </c>
      <c r="J107" s="8">
        <f t="shared" si="30"/>
        <v>0</v>
      </c>
      <c r="K107" s="8">
        <f>K111+K115</f>
        <v>0</v>
      </c>
      <c r="L107" s="4" t="s">
        <v>42</v>
      </c>
    </row>
    <row r="108" spans="1:12" s="18" customFormat="1" ht="83.25" customHeight="1">
      <c r="A108" s="14">
        <v>93</v>
      </c>
      <c r="B108" s="27" t="s">
        <v>51</v>
      </c>
      <c r="C108" s="34">
        <f>SUM(D108:J108)</f>
        <v>1541.76</v>
      </c>
      <c r="D108" s="25">
        <f>SUM(D109:D110)</f>
        <v>232</v>
      </c>
      <c r="E108" s="25">
        <f aca="true" t="shared" si="31" ref="E108:K108">SUM(E109:E110)</f>
        <v>338.7</v>
      </c>
      <c r="F108" s="34">
        <f t="shared" si="31"/>
        <v>147.06</v>
      </c>
      <c r="G108" s="34">
        <f t="shared" si="31"/>
        <v>206</v>
      </c>
      <c r="H108" s="34">
        <f t="shared" si="31"/>
        <v>206</v>
      </c>
      <c r="I108" s="34">
        <f t="shared" si="31"/>
        <v>206</v>
      </c>
      <c r="J108" s="34">
        <f t="shared" si="31"/>
        <v>206</v>
      </c>
      <c r="K108" s="34">
        <f t="shared" si="31"/>
        <v>206</v>
      </c>
      <c r="L108" s="4" t="s">
        <v>67</v>
      </c>
    </row>
    <row r="109" spans="1:12" s="18" customFormat="1" ht="12.75">
      <c r="A109" s="14">
        <v>94</v>
      </c>
      <c r="B109" s="16" t="s">
        <v>12</v>
      </c>
      <c r="C109" s="8">
        <f>SUM(D109:K109)</f>
        <v>1348.6599999999999</v>
      </c>
      <c r="D109" s="9">
        <v>70</v>
      </c>
      <c r="E109" s="9">
        <v>101.6</v>
      </c>
      <c r="F109" s="8">
        <v>147.06</v>
      </c>
      <c r="G109" s="8">
        <v>206</v>
      </c>
      <c r="H109" s="8">
        <v>206</v>
      </c>
      <c r="I109" s="8">
        <v>206</v>
      </c>
      <c r="J109" s="8">
        <v>206</v>
      </c>
      <c r="K109" s="8">
        <v>206</v>
      </c>
      <c r="L109" s="4" t="s">
        <v>67</v>
      </c>
    </row>
    <row r="110" spans="1:12" s="18" customFormat="1" ht="12.75">
      <c r="A110" s="14">
        <v>95</v>
      </c>
      <c r="B110" s="16" t="s">
        <v>13</v>
      </c>
      <c r="C110" s="8">
        <f>SUM(D110:K110)</f>
        <v>399.1</v>
      </c>
      <c r="D110" s="9">
        <v>162</v>
      </c>
      <c r="E110" s="26">
        <v>237.1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4" t="s">
        <v>67</v>
      </c>
    </row>
    <row r="111" spans="1:12" s="18" customFormat="1" ht="12.75">
      <c r="A111" s="14">
        <v>96</v>
      </c>
      <c r="B111" s="16" t="s">
        <v>47</v>
      </c>
      <c r="C111" s="8">
        <f>SUM(D111:K111)</f>
        <v>0</v>
      </c>
      <c r="D111" s="9">
        <v>0</v>
      </c>
      <c r="E111" s="9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4" t="s">
        <v>42</v>
      </c>
    </row>
    <row r="112" spans="1:12" s="18" customFormat="1" ht="84" customHeight="1">
      <c r="A112" s="14">
        <v>97</v>
      </c>
      <c r="B112" s="23" t="s">
        <v>52</v>
      </c>
      <c r="C112" s="43">
        <f>SUM(D112:J112)</f>
        <v>5903.84</v>
      </c>
      <c r="D112" s="49">
        <f aca="true" t="shared" si="32" ref="D112:J112">SUM(D113:D114)</f>
        <v>1430</v>
      </c>
      <c r="E112" s="49">
        <f t="shared" si="32"/>
        <v>746</v>
      </c>
      <c r="F112" s="43">
        <f t="shared" si="32"/>
        <v>857.94</v>
      </c>
      <c r="G112" s="43">
        <f t="shared" si="32"/>
        <v>769.9</v>
      </c>
      <c r="H112" s="34">
        <f t="shared" si="32"/>
        <v>700</v>
      </c>
      <c r="I112" s="34">
        <f t="shared" si="32"/>
        <v>700</v>
      </c>
      <c r="J112" s="34">
        <f t="shared" si="32"/>
        <v>700</v>
      </c>
      <c r="K112" s="34">
        <f>SUM(K113:K114)</f>
        <v>700</v>
      </c>
      <c r="L112" s="4" t="s">
        <v>68</v>
      </c>
    </row>
    <row r="113" spans="1:12" s="18" customFormat="1" ht="12.75">
      <c r="A113" s="14">
        <v>98</v>
      </c>
      <c r="B113" s="50" t="s">
        <v>12</v>
      </c>
      <c r="C113" s="8">
        <f>SUM(D113:K113)</f>
        <v>6603.84</v>
      </c>
      <c r="D113" s="26">
        <v>1430</v>
      </c>
      <c r="E113" s="26">
        <v>746</v>
      </c>
      <c r="F113" s="42">
        <v>857.94</v>
      </c>
      <c r="G113" s="42">
        <v>769.9</v>
      </c>
      <c r="H113" s="8">
        <v>700</v>
      </c>
      <c r="I113" s="8">
        <v>700</v>
      </c>
      <c r="J113" s="42">
        <v>700</v>
      </c>
      <c r="K113" s="42">
        <v>700</v>
      </c>
      <c r="L113" s="4" t="s">
        <v>68</v>
      </c>
    </row>
    <row r="114" spans="1:12" s="18" customFormat="1" ht="12.75">
      <c r="A114" s="14">
        <v>99</v>
      </c>
      <c r="B114" s="16" t="s">
        <v>13</v>
      </c>
      <c r="C114" s="8">
        <f>SUM(D114:K114)</f>
        <v>0</v>
      </c>
      <c r="D114" s="9">
        <v>0</v>
      </c>
      <c r="E114" s="9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4" t="s">
        <v>42</v>
      </c>
    </row>
    <row r="115" spans="1:12" s="18" customFormat="1" ht="12.75">
      <c r="A115" s="14">
        <v>100</v>
      </c>
      <c r="B115" s="16" t="s">
        <v>47</v>
      </c>
      <c r="C115" s="8">
        <f>SUM(D115:K115)</f>
        <v>0</v>
      </c>
      <c r="D115" s="9">
        <v>0</v>
      </c>
      <c r="E115" s="9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4" t="s">
        <v>42</v>
      </c>
    </row>
    <row r="116" spans="1:12" s="18" customFormat="1" ht="12.75">
      <c r="A116" s="14">
        <v>101</v>
      </c>
      <c r="B116" s="66" t="s">
        <v>28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s="18" customFormat="1" ht="30.75" customHeight="1">
      <c r="A117" s="14">
        <v>102</v>
      </c>
      <c r="B117" s="15" t="s">
        <v>29</v>
      </c>
      <c r="C117" s="33">
        <f>C129</f>
        <v>64941.135969999996</v>
      </c>
      <c r="D117" s="24">
        <f aca="true" t="shared" si="33" ref="D117:J117">D129</f>
        <v>6431.7</v>
      </c>
      <c r="E117" s="24">
        <f t="shared" si="33"/>
        <v>6852.3</v>
      </c>
      <c r="F117" s="33">
        <f t="shared" si="33"/>
        <v>7009.14653</v>
      </c>
      <c r="G117" s="33">
        <f t="shared" si="33"/>
        <v>7616.08944</v>
      </c>
      <c r="H117" s="33">
        <f t="shared" si="33"/>
        <v>8676.5</v>
      </c>
      <c r="I117" s="33">
        <f t="shared" si="33"/>
        <v>8738.6</v>
      </c>
      <c r="J117" s="33">
        <f t="shared" si="33"/>
        <v>9375.900000000001</v>
      </c>
      <c r="K117" s="33">
        <f>K129</f>
        <v>10240.9</v>
      </c>
      <c r="L117" s="4" t="s">
        <v>42</v>
      </c>
    </row>
    <row r="118" spans="1:12" s="18" customFormat="1" ht="12.75">
      <c r="A118" s="14">
        <v>103</v>
      </c>
      <c r="B118" s="16" t="s">
        <v>12</v>
      </c>
      <c r="C118" s="10">
        <f>C129</f>
        <v>64941.135969999996</v>
      </c>
      <c r="D118" s="11">
        <f aca="true" t="shared" si="34" ref="D118:J118">D129</f>
        <v>6431.7</v>
      </c>
      <c r="E118" s="11">
        <f t="shared" si="34"/>
        <v>6852.3</v>
      </c>
      <c r="F118" s="10">
        <f t="shared" si="34"/>
        <v>7009.14653</v>
      </c>
      <c r="G118" s="10">
        <f t="shared" si="34"/>
        <v>7616.08944</v>
      </c>
      <c r="H118" s="10">
        <f t="shared" si="34"/>
        <v>8676.5</v>
      </c>
      <c r="I118" s="10">
        <f t="shared" si="34"/>
        <v>8738.6</v>
      </c>
      <c r="J118" s="10">
        <f t="shared" si="34"/>
        <v>9375.900000000001</v>
      </c>
      <c r="K118" s="10">
        <f>K129</f>
        <v>10240.9</v>
      </c>
      <c r="L118" s="4" t="s">
        <v>42</v>
      </c>
    </row>
    <row r="119" spans="1:12" s="18" customFormat="1" ht="12.75">
      <c r="A119" s="14">
        <v>104</v>
      </c>
      <c r="B119" s="16" t="s">
        <v>13</v>
      </c>
      <c r="C119" s="10">
        <f>C130</f>
        <v>0</v>
      </c>
      <c r="D119" s="11">
        <f aca="true" t="shared" si="35" ref="D119:J120">D130</f>
        <v>0</v>
      </c>
      <c r="E119" s="11">
        <f t="shared" si="35"/>
        <v>0</v>
      </c>
      <c r="F119" s="10">
        <f t="shared" si="35"/>
        <v>0</v>
      </c>
      <c r="G119" s="10">
        <f t="shared" si="35"/>
        <v>0</v>
      </c>
      <c r="H119" s="10">
        <f t="shared" si="35"/>
        <v>0</v>
      </c>
      <c r="I119" s="10">
        <f t="shared" si="35"/>
        <v>0</v>
      </c>
      <c r="J119" s="10">
        <f t="shared" si="35"/>
        <v>0</v>
      </c>
      <c r="K119" s="10">
        <f>K130</f>
        <v>0</v>
      </c>
      <c r="L119" s="4" t="s">
        <v>42</v>
      </c>
    </row>
    <row r="120" spans="1:12" s="18" customFormat="1" ht="12.75">
      <c r="A120" s="14">
        <v>105</v>
      </c>
      <c r="B120" s="16" t="s">
        <v>47</v>
      </c>
      <c r="C120" s="10">
        <f>C131</f>
        <v>0</v>
      </c>
      <c r="D120" s="11">
        <f t="shared" si="35"/>
        <v>0</v>
      </c>
      <c r="E120" s="11">
        <f t="shared" si="35"/>
        <v>0</v>
      </c>
      <c r="F120" s="10">
        <f t="shared" si="35"/>
        <v>0</v>
      </c>
      <c r="G120" s="10">
        <f t="shared" si="35"/>
        <v>0</v>
      </c>
      <c r="H120" s="10">
        <f t="shared" si="35"/>
        <v>0</v>
      </c>
      <c r="I120" s="10">
        <f t="shared" si="35"/>
        <v>0</v>
      </c>
      <c r="J120" s="10">
        <f t="shared" si="35"/>
        <v>0</v>
      </c>
      <c r="K120" s="10">
        <f>K131</f>
        <v>0</v>
      </c>
      <c r="L120" s="4" t="s">
        <v>42</v>
      </c>
    </row>
    <row r="121" spans="1:12" s="18" customFormat="1" ht="12.75">
      <c r="A121" s="14">
        <v>106</v>
      </c>
      <c r="B121" s="61" t="s">
        <v>18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s="18" customFormat="1" ht="27">
      <c r="A122" s="14">
        <v>107</v>
      </c>
      <c r="B122" s="20" t="s">
        <v>63</v>
      </c>
      <c r="C122" s="21" t="s">
        <v>40</v>
      </c>
      <c r="D122" s="21" t="s">
        <v>40</v>
      </c>
      <c r="E122" s="21" t="s">
        <v>40</v>
      </c>
      <c r="F122" s="21" t="s">
        <v>40</v>
      </c>
      <c r="G122" s="21" t="s">
        <v>40</v>
      </c>
      <c r="H122" s="21" t="s">
        <v>40</v>
      </c>
      <c r="I122" s="21" t="s">
        <v>40</v>
      </c>
      <c r="J122" s="21" t="s">
        <v>40</v>
      </c>
      <c r="K122" s="21" t="s">
        <v>40</v>
      </c>
      <c r="L122" s="4" t="s">
        <v>42</v>
      </c>
    </row>
    <row r="123" spans="1:12" s="18" customFormat="1" ht="12.75">
      <c r="A123" s="14">
        <v>108</v>
      </c>
      <c r="B123" s="61" t="s">
        <v>19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s="18" customFormat="1" ht="43.5" customHeight="1">
      <c r="A124" s="14">
        <v>109</v>
      </c>
      <c r="B124" s="22" t="s">
        <v>20</v>
      </c>
      <c r="C124" s="21" t="s">
        <v>40</v>
      </c>
      <c r="D124" s="21" t="s">
        <v>40</v>
      </c>
      <c r="E124" s="21" t="s">
        <v>40</v>
      </c>
      <c r="F124" s="21" t="s">
        <v>40</v>
      </c>
      <c r="G124" s="21" t="s">
        <v>40</v>
      </c>
      <c r="H124" s="21" t="s">
        <v>40</v>
      </c>
      <c r="I124" s="21" t="s">
        <v>40</v>
      </c>
      <c r="J124" s="21" t="s">
        <v>40</v>
      </c>
      <c r="K124" s="21" t="s">
        <v>40</v>
      </c>
      <c r="L124" s="4" t="s">
        <v>42</v>
      </c>
    </row>
    <row r="125" spans="1:12" s="18" customFormat="1" ht="12.75">
      <c r="A125" s="14">
        <v>110</v>
      </c>
      <c r="B125" s="61" t="s">
        <v>21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s="18" customFormat="1" ht="40.5">
      <c r="A126" s="14">
        <v>111</v>
      </c>
      <c r="B126" s="20" t="s">
        <v>64</v>
      </c>
      <c r="C126" s="21" t="s">
        <v>40</v>
      </c>
      <c r="D126" s="21" t="s">
        <v>40</v>
      </c>
      <c r="E126" s="21" t="s">
        <v>40</v>
      </c>
      <c r="F126" s="21" t="s">
        <v>40</v>
      </c>
      <c r="G126" s="21" t="s">
        <v>40</v>
      </c>
      <c r="H126" s="21" t="s">
        <v>40</v>
      </c>
      <c r="I126" s="21" t="s">
        <v>40</v>
      </c>
      <c r="J126" s="21" t="s">
        <v>40</v>
      </c>
      <c r="K126" s="21" t="s">
        <v>40</v>
      </c>
      <c r="L126" s="4" t="s">
        <v>42</v>
      </c>
    </row>
    <row r="127" spans="1:12" s="18" customFormat="1" ht="12.75">
      <c r="A127" s="14">
        <v>112</v>
      </c>
      <c r="B127" s="61" t="s">
        <v>22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s="18" customFormat="1" ht="25.5">
      <c r="A128" s="14">
        <v>113</v>
      </c>
      <c r="B128" s="15" t="s">
        <v>23</v>
      </c>
      <c r="C128" s="6">
        <f>SUM(C129:C131)</f>
        <v>64941.135969999996</v>
      </c>
      <c r="D128" s="7">
        <f>SUM(D129:D131)</f>
        <v>6431.7</v>
      </c>
      <c r="E128" s="7">
        <f aca="true" t="shared" si="36" ref="E128:J128">SUM(E129:E131)</f>
        <v>6852.3</v>
      </c>
      <c r="F128" s="6">
        <f t="shared" si="36"/>
        <v>7009.14653</v>
      </c>
      <c r="G128" s="6">
        <f t="shared" si="36"/>
        <v>7616.08944</v>
      </c>
      <c r="H128" s="6">
        <f t="shared" si="36"/>
        <v>8676.5</v>
      </c>
      <c r="I128" s="6">
        <f t="shared" si="36"/>
        <v>8738.6</v>
      </c>
      <c r="J128" s="45">
        <f t="shared" si="36"/>
        <v>9375.900000000001</v>
      </c>
      <c r="K128" s="45">
        <f>SUM(K129:K131)</f>
        <v>10240.9</v>
      </c>
      <c r="L128" s="4" t="s">
        <v>42</v>
      </c>
    </row>
    <row r="129" spans="1:12" s="18" customFormat="1" ht="12.75">
      <c r="A129" s="14">
        <v>114</v>
      </c>
      <c r="B129" s="16" t="s">
        <v>12</v>
      </c>
      <c r="C129" s="8">
        <f>C133+C142</f>
        <v>64941.135969999996</v>
      </c>
      <c r="D129" s="9">
        <f aca="true" t="shared" si="37" ref="D129:J129">D133+D142</f>
        <v>6431.7</v>
      </c>
      <c r="E129" s="9">
        <f t="shared" si="37"/>
        <v>6852.3</v>
      </c>
      <c r="F129" s="8">
        <f>F133+F142</f>
        <v>7009.14653</v>
      </c>
      <c r="G129" s="8">
        <f t="shared" si="37"/>
        <v>7616.08944</v>
      </c>
      <c r="H129" s="8">
        <f t="shared" si="37"/>
        <v>8676.5</v>
      </c>
      <c r="I129" s="8">
        <f t="shared" si="37"/>
        <v>8738.6</v>
      </c>
      <c r="J129" s="8">
        <f t="shared" si="37"/>
        <v>9375.900000000001</v>
      </c>
      <c r="K129" s="8">
        <f>K133+K142</f>
        <v>10240.9</v>
      </c>
      <c r="L129" s="4" t="s">
        <v>42</v>
      </c>
    </row>
    <row r="130" spans="1:12" s="18" customFormat="1" ht="12.75">
      <c r="A130" s="14">
        <v>115</v>
      </c>
      <c r="B130" s="16" t="s">
        <v>13</v>
      </c>
      <c r="C130" s="8">
        <f>C134+C143</f>
        <v>0</v>
      </c>
      <c r="D130" s="9">
        <f aca="true" t="shared" si="38" ref="D130:J131">D134+D143</f>
        <v>0</v>
      </c>
      <c r="E130" s="9">
        <f t="shared" si="38"/>
        <v>0</v>
      </c>
      <c r="F130" s="8">
        <f t="shared" si="38"/>
        <v>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>K134+K143</f>
        <v>0</v>
      </c>
      <c r="L130" s="4" t="s">
        <v>42</v>
      </c>
    </row>
    <row r="131" spans="1:12" s="18" customFormat="1" ht="12.75">
      <c r="A131" s="14">
        <v>116</v>
      </c>
      <c r="B131" s="16" t="s">
        <v>47</v>
      </c>
      <c r="C131" s="8">
        <f>C135+C144</f>
        <v>0</v>
      </c>
      <c r="D131" s="9">
        <f t="shared" si="38"/>
        <v>0</v>
      </c>
      <c r="E131" s="9">
        <f t="shared" si="38"/>
        <v>0</v>
      </c>
      <c r="F131" s="8">
        <f t="shared" si="38"/>
        <v>0</v>
      </c>
      <c r="G131" s="8">
        <f t="shared" si="38"/>
        <v>0</v>
      </c>
      <c r="H131" s="8">
        <f t="shared" si="38"/>
        <v>0</v>
      </c>
      <c r="I131" s="8">
        <f t="shared" si="38"/>
        <v>0</v>
      </c>
      <c r="J131" s="8">
        <f t="shared" si="38"/>
        <v>0</v>
      </c>
      <c r="K131" s="8">
        <f>K135+K144</f>
        <v>0</v>
      </c>
      <c r="L131" s="4" t="s">
        <v>42</v>
      </c>
    </row>
    <row r="132" spans="1:12" s="18" customFormat="1" ht="54">
      <c r="A132" s="14">
        <v>117</v>
      </c>
      <c r="B132" s="20" t="s">
        <v>53</v>
      </c>
      <c r="C132" s="34">
        <f>SUM(C133:C134)</f>
        <v>2402.4763</v>
      </c>
      <c r="D132" s="25">
        <f>SUM(D133:D134)</f>
        <v>301.5</v>
      </c>
      <c r="E132" s="25">
        <f aca="true" t="shared" si="39" ref="E132:K132">SUM(E133:E134)</f>
        <v>297.8</v>
      </c>
      <c r="F132" s="34">
        <f t="shared" si="39"/>
        <v>100.2043</v>
      </c>
      <c r="G132" s="34">
        <f t="shared" si="39"/>
        <v>317.17199999999997</v>
      </c>
      <c r="H132" s="34">
        <f t="shared" si="39"/>
        <v>451.4</v>
      </c>
      <c r="I132" s="34">
        <f t="shared" si="39"/>
        <v>311.4</v>
      </c>
      <c r="J132" s="43">
        <f t="shared" si="39"/>
        <v>306.7</v>
      </c>
      <c r="K132" s="43">
        <f t="shared" si="39"/>
        <v>316.3</v>
      </c>
      <c r="L132" s="52" t="s">
        <v>84</v>
      </c>
    </row>
    <row r="133" spans="1:12" s="18" customFormat="1" ht="25.5">
      <c r="A133" s="14">
        <v>118</v>
      </c>
      <c r="B133" s="16" t="s">
        <v>12</v>
      </c>
      <c r="C133" s="8">
        <f>SUM(C136:C140)</f>
        <v>2402.4763</v>
      </c>
      <c r="D133" s="9">
        <f>SUM(D136:D140)</f>
        <v>301.5</v>
      </c>
      <c r="E133" s="9">
        <f aca="true" t="shared" si="40" ref="E133:J133">SUM(E136:E140)</f>
        <v>297.8</v>
      </c>
      <c r="F133" s="8">
        <f>SUM(F136:F140)</f>
        <v>100.2043</v>
      </c>
      <c r="G133" s="8">
        <f t="shared" si="40"/>
        <v>317.17199999999997</v>
      </c>
      <c r="H133" s="8">
        <f t="shared" si="40"/>
        <v>451.4</v>
      </c>
      <c r="I133" s="8">
        <f t="shared" si="40"/>
        <v>311.4</v>
      </c>
      <c r="J133" s="8">
        <f t="shared" si="40"/>
        <v>306.7</v>
      </c>
      <c r="K133" s="8">
        <f>SUM(K136:K140)</f>
        <v>316.3</v>
      </c>
      <c r="L133" s="52" t="s">
        <v>84</v>
      </c>
    </row>
    <row r="134" spans="1:12" s="18" customFormat="1" ht="12.75">
      <c r="A134" s="14">
        <v>119</v>
      </c>
      <c r="B134" s="16" t="s">
        <v>13</v>
      </c>
      <c r="C134" s="8">
        <v>0</v>
      </c>
      <c r="D134" s="9">
        <v>0</v>
      </c>
      <c r="E134" s="9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52" t="s">
        <v>42</v>
      </c>
    </row>
    <row r="135" spans="1:12" s="18" customFormat="1" ht="12.75">
      <c r="A135" s="14">
        <v>120</v>
      </c>
      <c r="B135" s="16" t="s">
        <v>47</v>
      </c>
      <c r="C135" s="8">
        <v>0</v>
      </c>
      <c r="D135" s="9">
        <v>0</v>
      </c>
      <c r="E135" s="9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52" t="s">
        <v>42</v>
      </c>
    </row>
    <row r="136" spans="1:12" s="18" customFormat="1" ht="25.5">
      <c r="A136" s="14">
        <v>121</v>
      </c>
      <c r="B136" s="38" t="s">
        <v>30</v>
      </c>
      <c r="C136" s="35">
        <f>SUM(D136:K136)</f>
        <v>1280.347</v>
      </c>
      <c r="D136" s="28">
        <v>124.8</v>
      </c>
      <c r="E136" s="28">
        <v>204</v>
      </c>
      <c r="F136" s="35">
        <v>98.547</v>
      </c>
      <c r="G136" s="35">
        <v>221</v>
      </c>
      <c r="H136" s="35">
        <v>251</v>
      </c>
      <c r="I136" s="35">
        <v>127</v>
      </c>
      <c r="J136" s="44">
        <v>127</v>
      </c>
      <c r="K136" s="44">
        <v>127</v>
      </c>
      <c r="L136" s="52" t="s">
        <v>84</v>
      </c>
    </row>
    <row r="137" spans="1:12" s="18" customFormat="1" ht="25.5">
      <c r="A137" s="14">
        <v>122</v>
      </c>
      <c r="B137" s="39" t="s">
        <v>31</v>
      </c>
      <c r="C137" s="35">
        <f>SUM(D137:K137)</f>
        <v>37</v>
      </c>
      <c r="D137" s="29">
        <v>18</v>
      </c>
      <c r="E137" s="29">
        <v>19</v>
      </c>
      <c r="F137" s="37">
        <v>0</v>
      </c>
      <c r="G137" s="36">
        <v>0</v>
      </c>
      <c r="H137" s="35">
        <v>0</v>
      </c>
      <c r="I137" s="35">
        <v>0</v>
      </c>
      <c r="J137" s="44">
        <v>0</v>
      </c>
      <c r="K137" s="44">
        <v>0</v>
      </c>
      <c r="L137" s="52" t="s">
        <v>84</v>
      </c>
    </row>
    <row r="138" spans="1:12" s="18" customFormat="1" ht="25.5">
      <c r="A138" s="14">
        <v>123</v>
      </c>
      <c r="B138" s="39" t="s">
        <v>32</v>
      </c>
      <c r="C138" s="35">
        <f>SUM(D138:K138)</f>
        <v>699.0999999999999</v>
      </c>
      <c r="D138" s="29">
        <v>27</v>
      </c>
      <c r="E138" s="29">
        <v>25.8</v>
      </c>
      <c r="F138" s="37">
        <v>0</v>
      </c>
      <c r="G138" s="36">
        <v>61.2</v>
      </c>
      <c r="H138" s="35">
        <v>170.4</v>
      </c>
      <c r="I138" s="35">
        <v>138.2</v>
      </c>
      <c r="J138" s="44">
        <v>138.3</v>
      </c>
      <c r="K138" s="44">
        <v>138.2</v>
      </c>
      <c r="L138" s="52" t="s">
        <v>84</v>
      </c>
    </row>
    <row r="139" spans="1:12" s="18" customFormat="1" ht="25.5">
      <c r="A139" s="14">
        <v>124</v>
      </c>
      <c r="B139" s="39" t="s">
        <v>33</v>
      </c>
      <c r="C139" s="35">
        <f>SUM(D139:K139)</f>
        <v>237.71029999999996</v>
      </c>
      <c r="D139" s="30">
        <v>99.6</v>
      </c>
      <c r="E139" s="30">
        <v>49</v>
      </c>
      <c r="F139" s="37">
        <v>1.6573</v>
      </c>
      <c r="G139" s="37">
        <v>8.753</v>
      </c>
      <c r="H139" s="35">
        <v>30</v>
      </c>
      <c r="I139" s="35">
        <v>16.2</v>
      </c>
      <c r="J139" s="44">
        <v>11.4</v>
      </c>
      <c r="K139" s="44">
        <v>21.1</v>
      </c>
      <c r="L139" s="52" t="s">
        <v>84</v>
      </c>
    </row>
    <row r="140" spans="1:12" s="18" customFormat="1" ht="25.5">
      <c r="A140" s="14">
        <v>125</v>
      </c>
      <c r="B140" s="39" t="s">
        <v>34</v>
      </c>
      <c r="C140" s="35">
        <f>SUM(D140:K140)</f>
        <v>148.31900000000002</v>
      </c>
      <c r="D140" s="30">
        <v>32.1</v>
      </c>
      <c r="E140" s="30">
        <v>0</v>
      </c>
      <c r="F140" s="37">
        <v>0</v>
      </c>
      <c r="G140" s="37">
        <v>26.219</v>
      </c>
      <c r="H140" s="35">
        <v>0</v>
      </c>
      <c r="I140" s="35">
        <v>30</v>
      </c>
      <c r="J140" s="44">
        <v>30</v>
      </c>
      <c r="K140" s="44">
        <v>30</v>
      </c>
      <c r="L140" s="52" t="s">
        <v>84</v>
      </c>
    </row>
    <row r="141" spans="1:12" s="18" customFormat="1" ht="135.75" customHeight="1">
      <c r="A141" s="14">
        <v>126</v>
      </c>
      <c r="B141" s="20" t="s">
        <v>54</v>
      </c>
      <c r="C141" s="34">
        <f>SUM(C142:C143)</f>
        <v>62538.659669999994</v>
      </c>
      <c r="D141" s="25">
        <f aca="true" t="shared" si="41" ref="D141:K141">SUM(D142:D143)</f>
        <v>6130.2</v>
      </c>
      <c r="E141" s="25">
        <f t="shared" si="41"/>
        <v>6554.5</v>
      </c>
      <c r="F141" s="43">
        <f t="shared" si="41"/>
        <v>6908.94223</v>
      </c>
      <c r="G141" s="34">
        <f t="shared" si="41"/>
        <v>7298.91744</v>
      </c>
      <c r="H141" s="34">
        <f t="shared" si="41"/>
        <v>8225.1</v>
      </c>
      <c r="I141" s="34">
        <f t="shared" si="41"/>
        <v>8427.2</v>
      </c>
      <c r="J141" s="43">
        <f t="shared" si="41"/>
        <v>9069.2</v>
      </c>
      <c r="K141" s="43">
        <f t="shared" si="41"/>
        <v>9924.6</v>
      </c>
      <c r="L141" s="4">
        <v>46</v>
      </c>
    </row>
    <row r="142" spans="1:12" s="18" customFormat="1" ht="12.75">
      <c r="A142" s="14">
        <v>127</v>
      </c>
      <c r="B142" s="16" t="s">
        <v>12</v>
      </c>
      <c r="C142" s="8">
        <f>SUM(C145:C149)</f>
        <v>62538.659669999994</v>
      </c>
      <c r="D142" s="9">
        <f aca="true" t="shared" si="42" ref="D142:J142">SUM(D145:D149)</f>
        <v>6130.2</v>
      </c>
      <c r="E142" s="9">
        <f t="shared" si="42"/>
        <v>6554.5</v>
      </c>
      <c r="F142" s="42">
        <f>SUM(F145:F149)</f>
        <v>6908.94223</v>
      </c>
      <c r="G142" s="8">
        <f t="shared" si="42"/>
        <v>7298.91744</v>
      </c>
      <c r="H142" s="8">
        <f t="shared" si="42"/>
        <v>8225.1</v>
      </c>
      <c r="I142" s="8">
        <f t="shared" si="42"/>
        <v>8427.2</v>
      </c>
      <c r="J142" s="8">
        <f t="shared" si="42"/>
        <v>9069.2</v>
      </c>
      <c r="K142" s="8">
        <f>SUM(K145:K149)</f>
        <v>9924.6</v>
      </c>
      <c r="L142" s="4">
        <v>46</v>
      </c>
    </row>
    <row r="143" spans="1:12" s="18" customFormat="1" ht="12.75">
      <c r="A143" s="14">
        <v>128</v>
      </c>
      <c r="B143" s="16" t="s">
        <v>13</v>
      </c>
      <c r="C143" s="8">
        <v>0</v>
      </c>
      <c r="D143" s="9">
        <v>0</v>
      </c>
      <c r="E143" s="9">
        <v>0</v>
      </c>
      <c r="F143" s="42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4" t="s">
        <v>42</v>
      </c>
    </row>
    <row r="144" spans="1:12" s="18" customFormat="1" ht="12.75">
      <c r="A144" s="14">
        <v>129</v>
      </c>
      <c r="B144" s="16" t="s">
        <v>47</v>
      </c>
      <c r="C144" s="8">
        <v>0</v>
      </c>
      <c r="D144" s="9">
        <v>0</v>
      </c>
      <c r="E144" s="9">
        <v>0</v>
      </c>
      <c r="F144" s="42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4" t="s">
        <v>42</v>
      </c>
    </row>
    <row r="145" spans="1:12" s="18" customFormat="1" ht="25.5">
      <c r="A145" s="14">
        <v>130</v>
      </c>
      <c r="B145" s="46" t="s">
        <v>30</v>
      </c>
      <c r="C145" s="44">
        <f>SUM(D145:K145)</f>
        <v>46789.08184</v>
      </c>
      <c r="D145" s="47">
        <v>4367.5</v>
      </c>
      <c r="E145" s="47">
        <v>4830.7</v>
      </c>
      <c r="F145" s="44">
        <v>4966.80303</v>
      </c>
      <c r="G145" s="48">
        <v>5529.87881</v>
      </c>
      <c r="H145" s="35">
        <v>6319.2</v>
      </c>
      <c r="I145" s="35">
        <v>6383.4</v>
      </c>
      <c r="J145" s="44">
        <v>6940.2</v>
      </c>
      <c r="K145" s="44">
        <v>7451.4</v>
      </c>
      <c r="L145" s="4">
        <v>46</v>
      </c>
    </row>
    <row r="146" spans="1:12" s="18" customFormat="1" ht="25.5">
      <c r="A146" s="14">
        <v>131</v>
      </c>
      <c r="B146" s="39" t="s">
        <v>31</v>
      </c>
      <c r="C146" s="44">
        <f>SUM(D146:K146)</f>
        <v>2613.3324</v>
      </c>
      <c r="D146" s="30">
        <v>779.7</v>
      </c>
      <c r="E146" s="30">
        <v>766.5</v>
      </c>
      <c r="F146" s="37">
        <v>841.6752</v>
      </c>
      <c r="G146" s="37">
        <v>225.4572</v>
      </c>
      <c r="H146" s="35">
        <v>0</v>
      </c>
      <c r="I146" s="35">
        <v>0</v>
      </c>
      <c r="J146" s="44">
        <v>0</v>
      </c>
      <c r="K146" s="44">
        <v>0</v>
      </c>
      <c r="L146" s="4">
        <v>46</v>
      </c>
    </row>
    <row r="147" spans="1:12" s="18" customFormat="1" ht="12.75">
      <c r="A147" s="14">
        <v>132</v>
      </c>
      <c r="B147" s="39" t="s">
        <v>33</v>
      </c>
      <c r="C147" s="44">
        <f>SUM(D147:K147)</f>
        <v>3587.02664</v>
      </c>
      <c r="D147" s="30">
        <v>400</v>
      </c>
      <c r="E147" s="30">
        <v>374.3</v>
      </c>
      <c r="F147" s="37">
        <v>398.6</v>
      </c>
      <c r="G147" s="37">
        <v>422.12664</v>
      </c>
      <c r="H147" s="35">
        <v>443.5</v>
      </c>
      <c r="I147" s="35">
        <v>495.8</v>
      </c>
      <c r="J147" s="44">
        <v>516.4</v>
      </c>
      <c r="K147" s="44">
        <v>536.3</v>
      </c>
      <c r="L147" s="4">
        <v>46</v>
      </c>
    </row>
    <row r="148" spans="1:12" s="18" customFormat="1" ht="25.5">
      <c r="A148" s="14">
        <v>133</v>
      </c>
      <c r="B148" s="39" t="s">
        <v>35</v>
      </c>
      <c r="C148" s="44">
        <f>SUM(D148:K148)</f>
        <v>8158.554790000001</v>
      </c>
      <c r="D148" s="30">
        <v>583</v>
      </c>
      <c r="E148" s="30">
        <v>583</v>
      </c>
      <c r="F148" s="37">
        <v>583</v>
      </c>
      <c r="G148" s="37">
        <v>938.65479</v>
      </c>
      <c r="H148" s="35">
        <v>1270.4</v>
      </c>
      <c r="I148" s="35">
        <v>1344.8</v>
      </c>
      <c r="J148" s="44">
        <v>1400.9</v>
      </c>
      <c r="K148" s="44">
        <v>1454.8</v>
      </c>
      <c r="L148" s="4">
        <v>46</v>
      </c>
    </row>
    <row r="149" spans="1:12" s="18" customFormat="1" ht="12.75">
      <c r="A149" s="14">
        <v>134</v>
      </c>
      <c r="B149" s="39" t="s">
        <v>32</v>
      </c>
      <c r="C149" s="44">
        <f>SUM(D149:K149)</f>
        <v>1390.6640000000002</v>
      </c>
      <c r="D149" s="30">
        <v>0</v>
      </c>
      <c r="E149" s="30">
        <v>0</v>
      </c>
      <c r="F149" s="37">
        <v>118.864</v>
      </c>
      <c r="G149" s="36">
        <v>182.8</v>
      </c>
      <c r="H149" s="35">
        <v>192</v>
      </c>
      <c r="I149" s="35">
        <v>203.2</v>
      </c>
      <c r="J149" s="44">
        <v>211.7</v>
      </c>
      <c r="K149" s="44">
        <v>482.1</v>
      </c>
      <c r="L149" s="4">
        <v>46</v>
      </c>
    </row>
    <row r="150" spans="1:12" s="18" customFormat="1" ht="24.75" customHeight="1">
      <c r="A150" s="14">
        <v>135</v>
      </c>
      <c r="B150" s="66" t="s">
        <v>97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s="18" customFormat="1" ht="30" customHeight="1">
      <c r="A151" s="55">
        <v>136</v>
      </c>
      <c r="B151" s="15" t="s">
        <v>36</v>
      </c>
      <c r="C151" s="33">
        <f>C162</f>
        <v>443777.65088</v>
      </c>
      <c r="D151" s="24">
        <f aca="true" t="shared" si="43" ref="D151:J151">D162</f>
        <v>61806.799999999996</v>
      </c>
      <c r="E151" s="24">
        <f t="shared" si="43"/>
        <v>58964.799999999996</v>
      </c>
      <c r="F151" s="33">
        <f t="shared" si="43"/>
        <v>58232.625680000005</v>
      </c>
      <c r="G151" s="33">
        <f>SUM(G152:G154)</f>
        <v>60706.34479</v>
      </c>
      <c r="H151" s="33">
        <f t="shared" si="43"/>
        <v>62000.08041</v>
      </c>
      <c r="I151" s="33">
        <f t="shared" si="43"/>
        <v>71512.80000000002</v>
      </c>
      <c r="J151" s="33">
        <f t="shared" si="43"/>
        <v>70554.20000000001</v>
      </c>
      <c r="K151" s="33">
        <f>K162</f>
        <v>72339.6</v>
      </c>
      <c r="L151" s="4" t="s">
        <v>42</v>
      </c>
    </row>
    <row r="152" spans="1:12" s="18" customFormat="1" ht="12.75">
      <c r="A152" s="55">
        <v>137</v>
      </c>
      <c r="B152" s="16" t="s">
        <v>12</v>
      </c>
      <c r="C152" s="10">
        <f>C163</f>
        <v>439801.15088</v>
      </c>
      <c r="D152" s="11">
        <f aca="true" t="shared" si="44" ref="D152:J152">D163</f>
        <v>61506.2</v>
      </c>
      <c r="E152" s="11">
        <f t="shared" si="44"/>
        <v>58644.799999999996</v>
      </c>
      <c r="F152" s="10">
        <f t="shared" si="44"/>
        <v>57511.92568</v>
      </c>
      <c r="G152" s="10">
        <f t="shared" si="44"/>
        <v>60251.144790000006</v>
      </c>
      <c r="H152" s="10">
        <f t="shared" si="44"/>
        <v>60638.78041</v>
      </c>
      <c r="I152" s="10">
        <f t="shared" si="44"/>
        <v>71108.70000000001</v>
      </c>
      <c r="J152" s="10">
        <f t="shared" si="44"/>
        <v>70139.6</v>
      </c>
      <c r="K152" s="10">
        <f>K163</f>
        <v>71912.5</v>
      </c>
      <c r="L152" s="4" t="s">
        <v>42</v>
      </c>
    </row>
    <row r="153" spans="1:12" s="18" customFormat="1" ht="12.75">
      <c r="A153" s="55">
        <v>138</v>
      </c>
      <c r="B153" s="16" t="s">
        <v>13</v>
      </c>
      <c r="C153" s="10">
        <f>C164</f>
        <v>3403.7</v>
      </c>
      <c r="D153" s="11">
        <f aca="true" t="shared" si="45" ref="D153:J154">D164</f>
        <v>300.6</v>
      </c>
      <c r="E153" s="11">
        <f t="shared" si="45"/>
        <v>320</v>
      </c>
      <c r="F153" s="10">
        <f t="shared" si="45"/>
        <v>342.4</v>
      </c>
      <c r="G153" s="10">
        <f t="shared" si="45"/>
        <v>455.2</v>
      </c>
      <c r="H153" s="10">
        <f t="shared" si="45"/>
        <v>1188.5</v>
      </c>
      <c r="I153" s="10">
        <f t="shared" si="45"/>
        <v>393.5</v>
      </c>
      <c r="J153" s="10">
        <f t="shared" si="45"/>
        <v>403.5</v>
      </c>
      <c r="K153" s="10">
        <f>K164</f>
        <v>415.5</v>
      </c>
      <c r="L153" s="4" t="s">
        <v>42</v>
      </c>
    </row>
    <row r="154" spans="1:12" s="18" customFormat="1" ht="12.75">
      <c r="A154" s="55">
        <v>139</v>
      </c>
      <c r="B154" s="16" t="s">
        <v>47</v>
      </c>
      <c r="C154" s="10">
        <f>C165</f>
        <v>572.8000000000001</v>
      </c>
      <c r="D154" s="11">
        <f t="shared" si="45"/>
        <v>0</v>
      </c>
      <c r="E154" s="11">
        <f t="shared" si="45"/>
        <v>0</v>
      </c>
      <c r="F154" s="10">
        <f t="shared" si="45"/>
        <v>378.3</v>
      </c>
      <c r="G154" s="10">
        <f t="shared" si="45"/>
        <v>0</v>
      </c>
      <c r="H154" s="10">
        <f t="shared" si="45"/>
        <v>172.8</v>
      </c>
      <c r="I154" s="10">
        <f t="shared" si="45"/>
        <v>10.6</v>
      </c>
      <c r="J154" s="10">
        <f t="shared" si="45"/>
        <v>11.1</v>
      </c>
      <c r="K154" s="10">
        <f>K165</f>
        <v>11.6</v>
      </c>
      <c r="L154" s="4" t="s">
        <v>42</v>
      </c>
    </row>
    <row r="155" spans="1:12" s="18" customFormat="1" ht="12.75">
      <c r="A155" s="14">
        <v>140</v>
      </c>
      <c r="B155" s="61" t="s">
        <v>18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s="18" customFormat="1" ht="27">
      <c r="A156" s="14">
        <v>141</v>
      </c>
      <c r="B156" s="20" t="s">
        <v>63</v>
      </c>
      <c r="C156" s="21" t="s">
        <v>40</v>
      </c>
      <c r="D156" s="21" t="s">
        <v>40</v>
      </c>
      <c r="E156" s="21" t="s">
        <v>40</v>
      </c>
      <c r="F156" s="21" t="s">
        <v>40</v>
      </c>
      <c r="G156" s="21" t="s">
        <v>40</v>
      </c>
      <c r="H156" s="21" t="s">
        <v>40</v>
      </c>
      <c r="I156" s="21" t="s">
        <v>40</v>
      </c>
      <c r="J156" s="21" t="s">
        <v>40</v>
      </c>
      <c r="K156" s="21" t="s">
        <v>40</v>
      </c>
      <c r="L156" s="4" t="s">
        <v>42</v>
      </c>
    </row>
    <row r="157" spans="1:12" s="18" customFormat="1" ht="12.75">
      <c r="A157" s="14">
        <v>142</v>
      </c>
      <c r="B157" s="61" t="s">
        <v>19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s="18" customFormat="1" ht="40.5" customHeight="1">
      <c r="A158" s="14">
        <v>143</v>
      </c>
      <c r="B158" s="22" t="s">
        <v>20</v>
      </c>
      <c r="C158" s="21" t="s">
        <v>40</v>
      </c>
      <c r="D158" s="21" t="s">
        <v>40</v>
      </c>
      <c r="E158" s="21" t="s">
        <v>40</v>
      </c>
      <c r="F158" s="21" t="s">
        <v>40</v>
      </c>
      <c r="G158" s="21" t="s">
        <v>40</v>
      </c>
      <c r="H158" s="21" t="s">
        <v>40</v>
      </c>
      <c r="I158" s="21" t="s">
        <v>40</v>
      </c>
      <c r="J158" s="21" t="s">
        <v>40</v>
      </c>
      <c r="K158" s="21" t="s">
        <v>40</v>
      </c>
      <c r="L158" s="4" t="s">
        <v>42</v>
      </c>
    </row>
    <row r="159" spans="1:12" s="18" customFormat="1" ht="12.75">
      <c r="A159" s="14">
        <v>144</v>
      </c>
      <c r="B159" s="61" t="s">
        <v>21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s="18" customFormat="1" ht="40.5">
      <c r="A160" s="14">
        <v>145</v>
      </c>
      <c r="B160" s="20" t="s">
        <v>64</v>
      </c>
      <c r="C160" s="21" t="s">
        <v>40</v>
      </c>
      <c r="D160" s="21" t="s">
        <v>40</v>
      </c>
      <c r="E160" s="21" t="s">
        <v>40</v>
      </c>
      <c r="F160" s="21" t="s">
        <v>40</v>
      </c>
      <c r="G160" s="21" t="s">
        <v>40</v>
      </c>
      <c r="H160" s="21" t="s">
        <v>40</v>
      </c>
      <c r="I160" s="21" t="s">
        <v>40</v>
      </c>
      <c r="J160" s="21" t="s">
        <v>40</v>
      </c>
      <c r="K160" s="21" t="s">
        <v>40</v>
      </c>
      <c r="L160" s="4" t="s">
        <v>42</v>
      </c>
    </row>
    <row r="161" spans="1:12" s="18" customFormat="1" ht="12.75">
      <c r="A161" s="14">
        <v>146</v>
      </c>
      <c r="B161" s="61" t="s">
        <v>22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s="18" customFormat="1" ht="25.5">
      <c r="A162" s="55">
        <v>147</v>
      </c>
      <c r="B162" s="15" t="s">
        <v>23</v>
      </c>
      <c r="C162" s="6">
        <f>SUM(C163:C165)</f>
        <v>443777.65088</v>
      </c>
      <c r="D162" s="7">
        <f aca="true" t="shared" si="46" ref="D162:J162">SUM(D163:D165)</f>
        <v>61806.799999999996</v>
      </c>
      <c r="E162" s="7">
        <f t="shared" si="46"/>
        <v>58964.799999999996</v>
      </c>
      <c r="F162" s="6">
        <f t="shared" si="46"/>
        <v>58232.625680000005</v>
      </c>
      <c r="G162" s="6">
        <f t="shared" si="46"/>
        <v>60706.34479</v>
      </c>
      <c r="H162" s="6">
        <f t="shared" si="46"/>
        <v>62000.08041</v>
      </c>
      <c r="I162" s="6">
        <f t="shared" si="46"/>
        <v>71512.80000000002</v>
      </c>
      <c r="J162" s="45">
        <f t="shared" si="46"/>
        <v>70554.20000000001</v>
      </c>
      <c r="K162" s="45">
        <f>SUM(K163:K165)</f>
        <v>72339.6</v>
      </c>
      <c r="L162" s="4" t="s">
        <v>42</v>
      </c>
    </row>
    <row r="163" spans="1:12" s="18" customFormat="1" ht="12.75">
      <c r="A163" s="55">
        <v>148</v>
      </c>
      <c r="B163" s="16" t="s">
        <v>12</v>
      </c>
      <c r="C163" s="8">
        <f>SUM(D163:J163)</f>
        <v>439801.15088</v>
      </c>
      <c r="D163" s="9">
        <f>D167+D171+D188+D192+D196+D200+D204+D175</f>
        <v>61506.2</v>
      </c>
      <c r="E163" s="9">
        <f>E167+E171+E188+E192+E196+E200+E204+E175</f>
        <v>58644.799999999996</v>
      </c>
      <c r="F163" s="8">
        <f>SUM(F167+F171+F175+F188+F192+F196+F200+F204+F208)</f>
        <v>57511.92568</v>
      </c>
      <c r="G163" s="8">
        <f>G167+G171+G188+G192+G196+G200+G204+G175</f>
        <v>60251.144790000006</v>
      </c>
      <c r="H163" s="8">
        <f>H167+H171+H188+H192+H196+H200+H204+H175</f>
        <v>60638.78041</v>
      </c>
      <c r="I163" s="8">
        <f>I167+I171+I188+I192+I196+I200+I204+I175</f>
        <v>71108.70000000001</v>
      </c>
      <c r="J163" s="8">
        <f>J167+J171+J188+J192+J196+J200+J204+J175</f>
        <v>70139.6</v>
      </c>
      <c r="K163" s="8">
        <f>K167+K171+K188+K192+K196+K200+K204+K175</f>
        <v>71912.5</v>
      </c>
      <c r="L163" s="4" t="s">
        <v>42</v>
      </c>
    </row>
    <row r="164" spans="1:12" s="18" customFormat="1" ht="12.75">
      <c r="A164" s="55">
        <v>149</v>
      </c>
      <c r="B164" s="16" t="s">
        <v>13</v>
      </c>
      <c r="C164" s="8">
        <f>SUM(D164:J164)</f>
        <v>3403.7</v>
      </c>
      <c r="D164" s="9">
        <f>D168+D172+D176+D189+D193+D197+D201+D205</f>
        <v>300.6</v>
      </c>
      <c r="E164" s="9">
        <f>E168+E172+E176+E189+E193+E197+E201+E205</f>
        <v>320</v>
      </c>
      <c r="F164" s="8">
        <f>F168+F172+F189+F193+F197+F201+F205+F176+F209</f>
        <v>342.4</v>
      </c>
      <c r="G164" s="8">
        <f aca="true" t="shared" si="47" ref="G164:J165">G168+G172+G176+G189+G193+G197+G201+G205</f>
        <v>455.2</v>
      </c>
      <c r="H164" s="8">
        <f t="shared" si="47"/>
        <v>1188.5</v>
      </c>
      <c r="I164" s="8">
        <f t="shared" si="47"/>
        <v>393.5</v>
      </c>
      <c r="J164" s="8">
        <f t="shared" si="47"/>
        <v>403.5</v>
      </c>
      <c r="K164" s="8">
        <f>K168+K172+K176+K189+K193+K197+K201+K205</f>
        <v>415.5</v>
      </c>
      <c r="L164" s="4" t="s">
        <v>42</v>
      </c>
    </row>
    <row r="165" spans="1:12" s="18" customFormat="1" ht="12.75">
      <c r="A165" s="55">
        <v>150</v>
      </c>
      <c r="B165" s="16" t="s">
        <v>47</v>
      </c>
      <c r="C165" s="8">
        <f>SUM(D165:J165)</f>
        <v>572.8000000000001</v>
      </c>
      <c r="D165" s="9">
        <f>D169+D173+D177+D190+D194+D198+D202+D206</f>
        <v>0</v>
      </c>
      <c r="E165" s="9">
        <f>E169+E173+E177+E190+E194+E198+E202+E206</f>
        <v>0</v>
      </c>
      <c r="F165" s="8">
        <f>F169+F173+F190+F194+F198+F202+F206+F177+F210</f>
        <v>378.3</v>
      </c>
      <c r="G165" s="8">
        <f t="shared" si="47"/>
        <v>0</v>
      </c>
      <c r="H165" s="8">
        <f t="shared" si="47"/>
        <v>172.8</v>
      </c>
      <c r="I165" s="8">
        <f t="shared" si="47"/>
        <v>10.6</v>
      </c>
      <c r="J165" s="8">
        <f t="shared" si="47"/>
        <v>11.1</v>
      </c>
      <c r="K165" s="8">
        <f>K169+K173+K177+K190+K194+K198+K202+K206</f>
        <v>11.6</v>
      </c>
      <c r="L165" s="4" t="s">
        <v>42</v>
      </c>
    </row>
    <row r="166" spans="1:13" s="18" customFormat="1" ht="45" customHeight="1">
      <c r="A166" s="55">
        <v>151</v>
      </c>
      <c r="B166" s="60" t="s">
        <v>55</v>
      </c>
      <c r="C166" s="43">
        <f>SUM(C167:C168)</f>
        <v>249422.82455</v>
      </c>
      <c r="D166" s="49">
        <f>SUM(D167:D168)</f>
        <v>31149.2</v>
      </c>
      <c r="E166" s="49">
        <f aca="true" t="shared" si="48" ref="E166:K166">SUM(E167:E168)</f>
        <v>29758.6</v>
      </c>
      <c r="F166" s="43">
        <f t="shared" si="48"/>
        <v>26312.19962</v>
      </c>
      <c r="G166" s="43">
        <f t="shared" si="48"/>
        <v>27878.86893</v>
      </c>
      <c r="H166" s="43">
        <f t="shared" si="48"/>
        <v>29634.256</v>
      </c>
      <c r="I166" s="34">
        <f t="shared" si="48"/>
        <v>34888.8</v>
      </c>
      <c r="J166" s="43">
        <f t="shared" si="48"/>
        <v>34214.5</v>
      </c>
      <c r="K166" s="43">
        <f t="shared" si="48"/>
        <v>35586.4</v>
      </c>
      <c r="L166" s="5" t="s">
        <v>69</v>
      </c>
      <c r="M166" s="53"/>
    </row>
    <row r="167" spans="1:12" s="18" customFormat="1" ht="12.75">
      <c r="A167" s="55">
        <v>152</v>
      </c>
      <c r="B167" s="50" t="s">
        <v>12</v>
      </c>
      <c r="C167" s="42">
        <f>SUM(D167:K167)</f>
        <v>249422.82455</v>
      </c>
      <c r="D167" s="26">
        <v>31149.2</v>
      </c>
      <c r="E167" s="26">
        <v>29758.6</v>
      </c>
      <c r="F167" s="42">
        <v>26312.19962</v>
      </c>
      <c r="G167" s="42">
        <v>27878.86893</v>
      </c>
      <c r="H167" s="42">
        <v>29634.256</v>
      </c>
      <c r="I167" s="59">
        <v>34888.8</v>
      </c>
      <c r="J167" s="42">
        <v>34214.5</v>
      </c>
      <c r="K167" s="42">
        <v>35586.4</v>
      </c>
      <c r="L167" s="4" t="s">
        <v>69</v>
      </c>
    </row>
    <row r="168" spans="1:12" s="18" customFormat="1" ht="12.75">
      <c r="A168" s="55">
        <v>153</v>
      </c>
      <c r="B168" s="16" t="s">
        <v>13</v>
      </c>
      <c r="C168" s="42">
        <f>SUM(D168:K168)</f>
        <v>0</v>
      </c>
      <c r="D168" s="9">
        <v>0</v>
      </c>
      <c r="E168" s="9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4" t="s">
        <v>42</v>
      </c>
    </row>
    <row r="169" spans="1:12" s="18" customFormat="1" ht="12.75">
      <c r="A169" s="55">
        <v>154</v>
      </c>
      <c r="B169" s="16" t="s">
        <v>47</v>
      </c>
      <c r="C169" s="42">
        <f>SUM(D169:K169)</f>
        <v>0</v>
      </c>
      <c r="D169" s="9">
        <v>0</v>
      </c>
      <c r="E169" s="9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4" t="s">
        <v>42</v>
      </c>
    </row>
    <row r="170" spans="1:12" s="18" customFormat="1" ht="42" customHeight="1">
      <c r="A170" s="14">
        <v>155</v>
      </c>
      <c r="B170" s="60" t="s">
        <v>65</v>
      </c>
      <c r="C170" s="43">
        <f aca="true" t="shared" si="49" ref="C170:K170">SUM(C171:C172)</f>
        <v>16361.98156</v>
      </c>
      <c r="D170" s="49">
        <f t="shared" si="49"/>
        <v>1486.8</v>
      </c>
      <c r="E170" s="49">
        <f t="shared" si="49"/>
        <v>1436.6</v>
      </c>
      <c r="F170" s="43">
        <f t="shared" si="49"/>
        <v>1554.949</v>
      </c>
      <c r="G170" s="43">
        <f t="shared" si="49"/>
        <v>2111.13256</v>
      </c>
      <c r="H170" s="34">
        <f t="shared" si="49"/>
        <v>2112</v>
      </c>
      <c r="I170" s="34">
        <f t="shared" si="49"/>
        <v>2455.5</v>
      </c>
      <c r="J170" s="34">
        <f t="shared" si="49"/>
        <v>2553.9</v>
      </c>
      <c r="K170" s="34">
        <f t="shared" si="49"/>
        <v>2651.1</v>
      </c>
      <c r="L170" s="4" t="s">
        <v>82</v>
      </c>
    </row>
    <row r="171" spans="1:12" s="18" customFormat="1" ht="12.75">
      <c r="A171" s="14">
        <v>156</v>
      </c>
      <c r="B171" s="50" t="s">
        <v>12</v>
      </c>
      <c r="C171" s="42">
        <f>SUM(D171:K171)</f>
        <v>16361.98156</v>
      </c>
      <c r="D171" s="26">
        <v>1486.8</v>
      </c>
      <c r="E171" s="26">
        <v>1436.6</v>
      </c>
      <c r="F171" s="42">
        <v>1554.949</v>
      </c>
      <c r="G171" s="42">
        <v>2111.13256</v>
      </c>
      <c r="H171" s="8">
        <v>2112</v>
      </c>
      <c r="I171" s="59">
        <v>2455.5</v>
      </c>
      <c r="J171" s="42">
        <v>2553.9</v>
      </c>
      <c r="K171" s="42">
        <v>2651.1</v>
      </c>
      <c r="L171" s="4" t="s">
        <v>82</v>
      </c>
    </row>
    <row r="172" spans="1:12" s="18" customFormat="1" ht="12.75">
      <c r="A172" s="14">
        <v>157</v>
      </c>
      <c r="B172" s="16" t="s">
        <v>13</v>
      </c>
      <c r="C172" s="42">
        <f>SUM(D172:K172)</f>
        <v>0</v>
      </c>
      <c r="D172" s="9">
        <v>0</v>
      </c>
      <c r="E172" s="9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4" t="s">
        <v>42</v>
      </c>
    </row>
    <row r="173" spans="1:12" s="18" customFormat="1" ht="12.75">
      <c r="A173" s="14">
        <v>158</v>
      </c>
      <c r="B173" s="16" t="s">
        <v>47</v>
      </c>
      <c r="C173" s="42">
        <f>SUM(D173:K173)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4" t="s">
        <v>42</v>
      </c>
    </row>
    <row r="174" spans="1:12" s="18" customFormat="1" ht="57" customHeight="1">
      <c r="A174" s="55">
        <v>159</v>
      </c>
      <c r="B174" s="23" t="s">
        <v>56</v>
      </c>
      <c r="C174" s="43">
        <f>SUM(C175:C176)</f>
        <v>246204.64476999996</v>
      </c>
      <c r="D174" s="49">
        <f aca="true" t="shared" si="50" ref="D174:K174">SUM(D175:D176)</f>
        <v>28737.2</v>
      </c>
      <c r="E174" s="49">
        <f t="shared" si="50"/>
        <v>27199.6</v>
      </c>
      <c r="F174" s="43">
        <f t="shared" si="50"/>
        <v>29634.77706</v>
      </c>
      <c r="G174" s="43">
        <f t="shared" si="50"/>
        <v>30309.9433</v>
      </c>
      <c r="H174" s="43">
        <f t="shared" si="50"/>
        <v>29662.524409999998</v>
      </c>
      <c r="I174" s="34">
        <f t="shared" si="50"/>
        <v>33714.4</v>
      </c>
      <c r="J174" s="43">
        <f t="shared" si="50"/>
        <v>33321.2</v>
      </c>
      <c r="K174" s="43">
        <f t="shared" si="50"/>
        <v>33625</v>
      </c>
      <c r="L174" s="54" t="s">
        <v>87</v>
      </c>
    </row>
    <row r="175" spans="1:12" s="18" customFormat="1" ht="51">
      <c r="A175" s="55">
        <v>160</v>
      </c>
      <c r="B175" s="16" t="s">
        <v>12</v>
      </c>
      <c r="C175" s="8">
        <f>SUM(D175:K175)</f>
        <v>245285.84476999997</v>
      </c>
      <c r="D175" s="9">
        <f>SUM(D178:D181)</f>
        <v>28737.2</v>
      </c>
      <c r="E175" s="9">
        <f>SUM(E178:E184)</f>
        <v>27199.6</v>
      </c>
      <c r="F175" s="8">
        <f>SUM(F178:F184)</f>
        <v>29634.77706</v>
      </c>
      <c r="G175" s="8">
        <f>G178+G181+G185</f>
        <v>30211.1433</v>
      </c>
      <c r="H175" s="8">
        <f aca="true" t="shared" si="51" ref="H175:K176">H179+H182+H185</f>
        <v>28842.524409999998</v>
      </c>
      <c r="I175" s="8">
        <f>I179+I182+I185</f>
        <v>33714.4</v>
      </c>
      <c r="J175" s="8">
        <f t="shared" si="51"/>
        <v>33321.2</v>
      </c>
      <c r="K175" s="8">
        <f t="shared" si="51"/>
        <v>33625</v>
      </c>
      <c r="L175" s="54" t="s">
        <v>87</v>
      </c>
    </row>
    <row r="176" spans="1:12" s="18" customFormat="1" ht="12.75">
      <c r="A176" s="55">
        <v>161</v>
      </c>
      <c r="B176" s="16" t="s">
        <v>13</v>
      </c>
      <c r="C176" s="8">
        <f>SUM(D176:K176)</f>
        <v>918.8</v>
      </c>
      <c r="D176" s="9">
        <v>0</v>
      </c>
      <c r="E176" s="9">
        <v>0</v>
      </c>
      <c r="F176" s="8">
        <v>0</v>
      </c>
      <c r="G176" s="8">
        <f>G186</f>
        <v>98.8</v>
      </c>
      <c r="H176" s="8">
        <f t="shared" si="51"/>
        <v>820</v>
      </c>
      <c r="I176" s="8">
        <f t="shared" si="51"/>
        <v>0</v>
      </c>
      <c r="J176" s="8">
        <f t="shared" si="51"/>
        <v>0</v>
      </c>
      <c r="K176" s="8">
        <f>K180+K183+K186</f>
        <v>0</v>
      </c>
      <c r="L176" s="54">
        <v>61</v>
      </c>
    </row>
    <row r="177" spans="1:12" s="18" customFormat="1" ht="12.75">
      <c r="A177" s="55">
        <v>162</v>
      </c>
      <c r="B177" s="16" t="s">
        <v>47</v>
      </c>
      <c r="C177" s="8">
        <f>SUM(D177:K177)</f>
        <v>0</v>
      </c>
      <c r="D177" s="9">
        <v>0</v>
      </c>
      <c r="E177" s="9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54" t="s">
        <v>42</v>
      </c>
    </row>
    <row r="178" spans="1:12" s="18" customFormat="1" ht="42.75" customHeight="1">
      <c r="A178" s="55">
        <v>163</v>
      </c>
      <c r="B178" s="58" t="s">
        <v>37</v>
      </c>
      <c r="C178" s="35">
        <f>SUM(D178:K178)</f>
        <v>134692.00040000002</v>
      </c>
      <c r="D178" s="28">
        <v>19968.4</v>
      </c>
      <c r="E178" s="28">
        <v>17939.7</v>
      </c>
      <c r="F178" s="44">
        <v>16128.9004</v>
      </c>
      <c r="G178" s="35">
        <v>15415</v>
      </c>
      <c r="H178" s="35">
        <f>SUM(H179:H180)</f>
        <v>15402</v>
      </c>
      <c r="I178" s="35">
        <f>SUM(I179:I180)</f>
        <v>17614.4</v>
      </c>
      <c r="J178" s="35">
        <f>SUM(J179:J180)</f>
        <v>16207.7</v>
      </c>
      <c r="K178" s="35">
        <f>SUM(K179:K180)</f>
        <v>16015.9</v>
      </c>
      <c r="L178" s="54" t="s">
        <v>88</v>
      </c>
    </row>
    <row r="179" spans="1:12" s="18" customFormat="1" ht="42.75" customHeight="1">
      <c r="A179" s="55">
        <v>164</v>
      </c>
      <c r="B179" s="50" t="s">
        <v>12</v>
      </c>
      <c r="C179" s="35">
        <f>D178+E178+F178+G178+H179+I179+J179+K179</f>
        <v>134122.00040000002</v>
      </c>
      <c r="D179" s="28"/>
      <c r="E179" s="28"/>
      <c r="F179" s="44"/>
      <c r="G179" s="35"/>
      <c r="H179" s="35">
        <v>14832</v>
      </c>
      <c r="I179" s="35">
        <v>17614.4</v>
      </c>
      <c r="J179" s="35">
        <v>16207.7</v>
      </c>
      <c r="K179" s="57">
        <v>16015.9</v>
      </c>
      <c r="L179" s="54" t="s">
        <v>88</v>
      </c>
    </row>
    <row r="180" spans="1:12" s="18" customFormat="1" ht="42.75" customHeight="1">
      <c r="A180" s="55">
        <v>165</v>
      </c>
      <c r="B180" s="50" t="s">
        <v>13</v>
      </c>
      <c r="C180" s="35">
        <f>SUM(D180:K180)</f>
        <v>570</v>
      </c>
      <c r="D180" s="28"/>
      <c r="E180" s="28"/>
      <c r="F180" s="44"/>
      <c r="G180" s="35"/>
      <c r="H180" s="35">
        <v>570</v>
      </c>
      <c r="I180" s="35">
        <v>0</v>
      </c>
      <c r="J180" s="35">
        <v>0</v>
      </c>
      <c r="K180" s="35">
        <v>0</v>
      </c>
      <c r="L180" s="54" t="s">
        <v>88</v>
      </c>
    </row>
    <row r="181" spans="1:12" s="18" customFormat="1" ht="42" customHeight="1">
      <c r="A181" s="55">
        <v>166</v>
      </c>
      <c r="B181" s="58" t="s">
        <v>38</v>
      </c>
      <c r="C181" s="44">
        <f>SUM(D181:K181)</f>
        <v>100756.11896</v>
      </c>
      <c r="D181" s="47">
        <v>8768.8</v>
      </c>
      <c r="E181" s="47">
        <v>8834.3</v>
      </c>
      <c r="F181" s="44">
        <v>12055.87666</v>
      </c>
      <c r="G181" s="44">
        <v>13061.5423</v>
      </c>
      <c r="H181" s="35">
        <f>SUM(H182:H183)</f>
        <v>12713</v>
      </c>
      <c r="I181" s="35">
        <f>SUM(I182:I183)</f>
        <v>14600</v>
      </c>
      <c r="J181" s="35">
        <f>SUM(J182:J183)</f>
        <v>15113.5</v>
      </c>
      <c r="K181" s="35">
        <f>SUM(K182:K183)</f>
        <v>15609.1</v>
      </c>
      <c r="L181" s="54" t="s">
        <v>89</v>
      </c>
    </row>
    <row r="182" spans="1:12" s="18" customFormat="1" ht="42" customHeight="1">
      <c r="A182" s="55">
        <v>167</v>
      </c>
      <c r="B182" s="50" t="s">
        <v>12</v>
      </c>
      <c r="C182" s="44">
        <f>D181+E181+F181+G181+H182+I182+J182+K182</f>
        <v>100506.11896</v>
      </c>
      <c r="D182" s="47"/>
      <c r="E182" s="47"/>
      <c r="F182" s="44"/>
      <c r="G182" s="44"/>
      <c r="H182" s="35">
        <v>12463</v>
      </c>
      <c r="I182" s="57">
        <v>14600</v>
      </c>
      <c r="J182" s="35">
        <v>15113.5</v>
      </c>
      <c r="K182" s="35">
        <v>15609.1</v>
      </c>
      <c r="L182" s="54" t="s">
        <v>89</v>
      </c>
    </row>
    <row r="183" spans="1:12" s="18" customFormat="1" ht="42" customHeight="1">
      <c r="A183" s="55">
        <v>168</v>
      </c>
      <c r="B183" s="50" t="s">
        <v>13</v>
      </c>
      <c r="C183" s="44">
        <f>SUM(D183:K183)</f>
        <v>250</v>
      </c>
      <c r="D183" s="47"/>
      <c r="E183" s="47"/>
      <c r="F183" s="44"/>
      <c r="G183" s="44"/>
      <c r="H183" s="35">
        <v>250</v>
      </c>
      <c r="I183" s="35">
        <v>0</v>
      </c>
      <c r="J183" s="35">
        <v>0</v>
      </c>
      <c r="K183" s="35">
        <v>0</v>
      </c>
      <c r="L183" s="54" t="s">
        <v>89</v>
      </c>
    </row>
    <row r="184" spans="1:12" s="18" customFormat="1" ht="51">
      <c r="A184" s="55">
        <v>169</v>
      </c>
      <c r="B184" s="58" t="s">
        <v>46</v>
      </c>
      <c r="C184" s="44">
        <f>SUM(D184:K184)</f>
        <v>10756.52541</v>
      </c>
      <c r="D184" s="44">
        <f aca="true" t="shared" si="52" ref="D184:K184">SUM(D185:D186)</f>
        <v>0</v>
      </c>
      <c r="E184" s="47">
        <v>425.6</v>
      </c>
      <c r="F184" s="44">
        <v>1450</v>
      </c>
      <c r="G184" s="44">
        <f t="shared" si="52"/>
        <v>1833.401</v>
      </c>
      <c r="H184" s="44">
        <f t="shared" si="52"/>
        <v>1547.52441</v>
      </c>
      <c r="I184" s="44">
        <f t="shared" si="52"/>
        <v>1500</v>
      </c>
      <c r="J184" s="44">
        <f t="shared" si="52"/>
        <v>2000</v>
      </c>
      <c r="K184" s="44">
        <f t="shared" si="52"/>
        <v>2000</v>
      </c>
      <c r="L184" s="54" t="s">
        <v>90</v>
      </c>
    </row>
    <row r="185" spans="1:12" s="18" customFormat="1" ht="42.75" customHeight="1">
      <c r="A185" s="55">
        <v>170</v>
      </c>
      <c r="B185" s="50" t="s">
        <v>12</v>
      </c>
      <c r="C185" s="44">
        <f>D184+E184+F184+G185+H185+I185+J185+K185</f>
        <v>10657.72541</v>
      </c>
      <c r="D185" s="47"/>
      <c r="E185" s="47"/>
      <c r="F185" s="44"/>
      <c r="G185" s="44">
        <v>1734.601</v>
      </c>
      <c r="H185" s="44">
        <v>1547.52441</v>
      </c>
      <c r="I185" s="57">
        <v>1500</v>
      </c>
      <c r="J185" s="44">
        <v>2000</v>
      </c>
      <c r="K185" s="57">
        <v>2000</v>
      </c>
      <c r="L185" s="54" t="s">
        <v>90</v>
      </c>
    </row>
    <row r="186" spans="1:12" s="18" customFormat="1" ht="25.5">
      <c r="A186" s="55">
        <v>171</v>
      </c>
      <c r="B186" s="50" t="s">
        <v>13</v>
      </c>
      <c r="C186" s="44">
        <f>SUM(D186:K186)</f>
        <v>98.8</v>
      </c>
      <c r="D186" s="47"/>
      <c r="E186" s="47"/>
      <c r="F186" s="44"/>
      <c r="G186" s="44">
        <v>98.8</v>
      </c>
      <c r="H186" s="35">
        <v>0</v>
      </c>
      <c r="I186" s="35">
        <v>0</v>
      </c>
      <c r="J186" s="44">
        <v>0</v>
      </c>
      <c r="K186" s="44">
        <v>0</v>
      </c>
      <c r="L186" s="54" t="s">
        <v>74</v>
      </c>
    </row>
    <row r="187" spans="1:12" s="18" customFormat="1" ht="56.25" customHeight="1">
      <c r="A187" s="55">
        <v>172</v>
      </c>
      <c r="B187" s="20" t="s">
        <v>57</v>
      </c>
      <c r="C187" s="34">
        <f>SUM(C188:C189)</f>
        <v>643</v>
      </c>
      <c r="D187" s="25">
        <f aca="true" t="shared" si="53" ref="D187:K187">SUM(D188:D189)</f>
        <v>133</v>
      </c>
      <c r="E187" s="25">
        <f t="shared" si="53"/>
        <v>250</v>
      </c>
      <c r="F187" s="34">
        <f t="shared" si="53"/>
        <v>10</v>
      </c>
      <c r="G187" s="34">
        <f t="shared" si="53"/>
        <v>50</v>
      </c>
      <c r="H187" s="34">
        <f t="shared" si="53"/>
        <v>50</v>
      </c>
      <c r="I187" s="34">
        <f t="shared" si="53"/>
        <v>50</v>
      </c>
      <c r="J187" s="43">
        <f t="shared" si="53"/>
        <v>50</v>
      </c>
      <c r="K187" s="43">
        <f t="shared" si="53"/>
        <v>50</v>
      </c>
      <c r="L187" s="54" t="s">
        <v>83</v>
      </c>
    </row>
    <row r="188" spans="1:12" s="18" customFormat="1" ht="25.5">
      <c r="A188" s="55">
        <v>173</v>
      </c>
      <c r="B188" s="16" t="s">
        <v>12</v>
      </c>
      <c r="C188" s="8">
        <f>SUM(D188:K188)</f>
        <v>643</v>
      </c>
      <c r="D188" s="9">
        <v>133</v>
      </c>
      <c r="E188" s="9">
        <v>250</v>
      </c>
      <c r="F188" s="8">
        <v>10</v>
      </c>
      <c r="G188" s="8">
        <v>50</v>
      </c>
      <c r="H188" s="8">
        <v>50</v>
      </c>
      <c r="I188" s="8">
        <v>50</v>
      </c>
      <c r="J188" s="42">
        <v>50</v>
      </c>
      <c r="K188" s="42">
        <v>50</v>
      </c>
      <c r="L188" s="54" t="s">
        <v>83</v>
      </c>
    </row>
    <row r="189" spans="1:12" s="18" customFormat="1" ht="12.75">
      <c r="A189" s="55">
        <v>174</v>
      </c>
      <c r="B189" s="16" t="s">
        <v>13</v>
      </c>
      <c r="C189" s="8">
        <f>SUM(D189:K189)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4" t="s">
        <v>42</v>
      </c>
    </row>
    <row r="190" spans="1:12" s="18" customFormat="1" ht="12.75">
      <c r="A190" s="55">
        <v>175</v>
      </c>
      <c r="B190" s="16" t="s">
        <v>47</v>
      </c>
      <c r="C190" s="8">
        <f>SUM(D190:K190)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4" t="s">
        <v>42</v>
      </c>
    </row>
    <row r="191" spans="1:12" s="18" customFormat="1" ht="84" customHeight="1">
      <c r="A191" s="55">
        <v>176</v>
      </c>
      <c r="B191" s="60" t="s">
        <v>58</v>
      </c>
      <c r="C191" s="34">
        <f aca="true" t="shared" si="54" ref="C191:K191">SUM(C192:C193)</f>
        <v>0.7999999999999999</v>
      </c>
      <c r="D191" s="25">
        <f t="shared" si="54"/>
        <v>0.1</v>
      </c>
      <c r="E191" s="25">
        <f t="shared" si="54"/>
        <v>0.1</v>
      </c>
      <c r="F191" s="34">
        <f t="shared" si="54"/>
        <v>0.1</v>
      </c>
      <c r="G191" s="34">
        <f t="shared" si="54"/>
        <v>0.1</v>
      </c>
      <c r="H191" s="34">
        <f t="shared" si="54"/>
        <v>0.1</v>
      </c>
      <c r="I191" s="34">
        <f t="shared" si="54"/>
        <v>0.1</v>
      </c>
      <c r="J191" s="43">
        <f t="shared" si="54"/>
        <v>0.1</v>
      </c>
      <c r="K191" s="34">
        <f t="shared" si="54"/>
        <v>0.1</v>
      </c>
      <c r="L191" s="4">
        <v>59</v>
      </c>
    </row>
    <row r="192" spans="1:12" s="18" customFormat="1" ht="12.75">
      <c r="A192" s="55">
        <v>177</v>
      </c>
      <c r="B192" s="16" t="s">
        <v>12</v>
      </c>
      <c r="C192" s="8">
        <f>SUM(D192:K192)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42">
        <v>0</v>
      </c>
      <c r="K192" s="42">
        <v>0</v>
      </c>
      <c r="L192" s="4" t="s">
        <v>42</v>
      </c>
    </row>
    <row r="193" spans="1:12" s="18" customFormat="1" ht="12.75">
      <c r="A193" s="55">
        <v>178</v>
      </c>
      <c r="B193" s="16" t="s">
        <v>13</v>
      </c>
      <c r="C193" s="8">
        <f>SUM(D193:K193)</f>
        <v>0.7999999999999999</v>
      </c>
      <c r="D193" s="9">
        <v>0.1</v>
      </c>
      <c r="E193" s="9">
        <v>0.1</v>
      </c>
      <c r="F193" s="8">
        <v>0.1</v>
      </c>
      <c r="G193" s="8">
        <v>0.1</v>
      </c>
      <c r="H193" s="8">
        <v>0.1</v>
      </c>
      <c r="I193" s="59">
        <v>0.1</v>
      </c>
      <c r="J193" s="59">
        <v>0.1</v>
      </c>
      <c r="K193" s="59">
        <v>0.1</v>
      </c>
      <c r="L193" s="4">
        <v>59</v>
      </c>
    </row>
    <row r="194" spans="1:12" s="18" customFormat="1" ht="12.75">
      <c r="A194" s="55">
        <v>179</v>
      </c>
      <c r="B194" s="16" t="s">
        <v>47</v>
      </c>
      <c r="C194" s="8">
        <f>SUM(D194:K194)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4" t="s">
        <v>42</v>
      </c>
    </row>
    <row r="195" spans="1:12" s="18" customFormat="1" ht="69" customHeight="1">
      <c r="A195" s="55">
        <v>180</v>
      </c>
      <c r="B195" s="60" t="s">
        <v>59</v>
      </c>
      <c r="C195" s="34">
        <f aca="true" t="shared" si="55" ref="C195:K195">SUM(C196:C197)</f>
        <v>805.5999999999999</v>
      </c>
      <c r="D195" s="25">
        <f t="shared" si="55"/>
        <v>87.5</v>
      </c>
      <c r="E195" s="25">
        <f t="shared" si="55"/>
        <v>91.9</v>
      </c>
      <c r="F195" s="34">
        <f t="shared" si="55"/>
        <v>98.3</v>
      </c>
      <c r="G195" s="34">
        <f t="shared" si="55"/>
        <v>102.3</v>
      </c>
      <c r="H195" s="34">
        <f t="shared" si="55"/>
        <v>106.4</v>
      </c>
      <c r="I195" s="34">
        <f t="shared" si="55"/>
        <v>106.4</v>
      </c>
      <c r="J195" s="43">
        <f t="shared" si="55"/>
        <v>106.4</v>
      </c>
      <c r="K195" s="34">
        <f t="shared" si="55"/>
        <v>106.4</v>
      </c>
      <c r="L195" s="4">
        <v>59</v>
      </c>
    </row>
    <row r="196" spans="1:12" s="18" customFormat="1" ht="12.75">
      <c r="A196" s="55">
        <v>181</v>
      </c>
      <c r="B196" s="16" t="s">
        <v>12</v>
      </c>
      <c r="C196" s="8">
        <f>SUM(D196:K196)</f>
        <v>0</v>
      </c>
      <c r="D196" s="9">
        <v>0</v>
      </c>
      <c r="E196" s="9">
        <v>0</v>
      </c>
      <c r="F196" s="8">
        <v>0</v>
      </c>
      <c r="G196" s="8">
        <v>0</v>
      </c>
      <c r="H196" s="8">
        <v>0</v>
      </c>
      <c r="I196" s="8">
        <v>0</v>
      </c>
      <c r="J196" s="42">
        <v>0</v>
      </c>
      <c r="K196" s="42">
        <v>0</v>
      </c>
      <c r="L196" s="4" t="s">
        <v>42</v>
      </c>
    </row>
    <row r="197" spans="1:12" s="18" customFormat="1" ht="12.75">
      <c r="A197" s="55">
        <v>182</v>
      </c>
      <c r="B197" s="16" t="s">
        <v>13</v>
      </c>
      <c r="C197" s="8">
        <f>SUM(D197:K197)</f>
        <v>805.5999999999999</v>
      </c>
      <c r="D197" s="9">
        <v>87.5</v>
      </c>
      <c r="E197" s="9">
        <v>91.9</v>
      </c>
      <c r="F197" s="8">
        <v>98.3</v>
      </c>
      <c r="G197" s="8">
        <v>102.3</v>
      </c>
      <c r="H197" s="8">
        <v>106.4</v>
      </c>
      <c r="I197" s="59">
        <v>106.4</v>
      </c>
      <c r="J197" s="59">
        <v>106.4</v>
      </c>
      <c r="K197" s="59">
        <v>106.4</v>
      </c>
      <c r="L197" s="4">
        <v>59</v>
      </c>
    </row>
    <row r="198" spans="1:12" s="18" customFormat="1" ht="12.75">
      <c r="A198" s="55">
        <v>183</v>
      </c>
      <c r="B198" s="16" t="s">
        <v>47</v>
      </c>
      <c r="C198" s="8">
        <f>SUM(D198:K198)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4" t="s">
        <v>42</v>
      </c>
    </row>
    <row r="199" spans="1:12" s="18" customFormat="1" ht="96" customHeight="1">
      <c r="A199" s="55">
        <v>184</v>
      </c>
      <c r="B199" s="60" t="s">
        <v>60</v>
      </c>
      <c r="C199" s="34">
        <f aca="true" t="shared" si="56" ref="C199:K199">SUM(C200:C201)</f>
        <v>2094</v>
      </c>
      <c r="D199" s="25">
        <f t="shared" si="56"/>
        <v>213</v>
      </c>
      <c r="E199" s="25">
        <f t="shared" si="56"/>
        <v>228</v>
      </c>
      <c r="F199" s="34">
        <f t="shared" si="56"/>
        <v>244</v>
      </c>
      <c r="G199" s="34">
        <f t="shared" si="56"/>
        <v>254</v>
      </c>
      <c r="H199" s="34">
        <f t="shared" si="56"/>
        <v>262</v>
      </c>
      <c r="I199" s="34">
        <f t="shared" si="56"/>
        <v>287</v>
      </c>
      <c r="J199" s="43">
        <f t="shared" si="56"/>
        <v>297</v>
      </c>
      <c r="K199" s="34">
        <f t="shared" si="56"/>
        <v>309</v>
      </c>
      <c r="L199" s="54" t="s">
        <v>91</v>
      </c>
    </row>
    <row r="200" spans="1:12" s="18" customFormat="1" ht="12.75">
      <c r="A200" s="55">
        <v>185</v>
      </c>
      <c r="B200" s="16" t="s">
        <v>12</v>
      </c>
      <c r="C200" s="8">
        <f>SUM(D200:K200)</f>
        <v>0</v>
      </c>
      <c r="D200" s="9">
        <v>0</v>
      </c>
      <c r="E200" s="9">
        <v>0</v>
      </c>
      <c r="F200" s="8">
        <v>0</v>
      </c>
      <c r="G200" s="8">
        <v>0</v>
      </c>
      <c r="H200" s="8">
        <v>0</v>
      </c>
      <c r="I200" s="8">
        <v>0</v>
      </c>
      <c r="J200" s="42">
        <v>0</v>
      </c>
      <c r="K200" s="42">
        <v>0</v>
      </c>
      <c r="L200" s="4" t="s">
        <v>42</v>
      </c>
    </row>
    <row r="201" spans="1:12" s="18" customFormat="1" ht="28.5" customHeight="1">
      <c r="A201" s="55">
        <v>186</v>
      </c>
      <c r="B201" s="16" t="s">
        <v>13</v>
      </c>
      <c r="C201" s="8">
        <f>SUM(D201:K201)</f>
        <v>2094</v>
      </c>
      <c r="D201" s="9">
        <v>213</v>
      </c>
      <c r="E201" s="9">
        <v>228</v>
      </c>
      <c r="F201" s="8">
        <v>244</v>
      </c>
      <c r="G201" s="8">
        <v>254</v>
      </c>
      <c r="H201" s="8">
        <v>262</v>
      </c>
      <c r="I201" s="59">
        <v>287</v>
      </c>
      <c r="J201" s="59">
        <v>297</v>
      </c>
      <c r="K201" s="59">
        <v>309</v>
      </c>
      <c r="L201" s="54" t="s">
        <v>91</v>
      </c>
    </row>
    <row r="202" spans="1:12" s="18" customFormat="1" ht="12.75">
      <c r="A202" s="55">
        <v>187</v>
      </c>
      <c r="B202" s="16" t="s">
        <v>47</v>
      </c>
      <c r="C202" s="8">
        <f>SUM(D202:K202)</f>
        <v>0</v>
      </c>
      <c r="D202" s="9">
        <v>0</v>
      </c>
      <c r="E202" s="9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4" t="s">
        <v>42</v>
      </c>
    </row>
    <row r="203" spans="1:12" s="18" customFormat="1" ht="82.5" customHeight="1">
      <c r="A203" s="55">
        <v>188</v>
      </c>
      <c r="B203" s="60" t="s">
        <v>62</v>
      </c>
      <c r="C203" s="34">
        <f>SUM(C204:C206)</f>
        <v>232.4</v>
      </c>
      <c r="D203" s="25">
        <f aca="true" t="shared" si="57" ref="D203:I203">SUM(D204:D206)</f>
        <v>0</v>
      </c>
      <c r="E203" s="25">
        <f t="shared" si="57"/>
        <v>0</v>
      </c>
      <c r="F203" s="34">
        <f t="shared" si="57"/>
        <v>26.3</v>
      </c>
      <c r="G203" s="34">
        <f t="shared" si="57"/>
        <v>0</v>
      </c>
      <c r="H203" s="34">
        <f t="shared" si="57"/>
        <v>172.8</v>
      </c>
      <c r="I203" s="34">
        <f t="shared" si="57"/>
        <v>10.6</v>
      </c>
      <c r="J203" s="34">
        <f>SUM(J204:J206)</f>
        <v>11.1</v>
      </c>
      <c r="K203" s="34">
        <f>SUM(K204:K206)</f>
        <v>11.6</v>
      </c>
      <c r="L203" s="4">
        <v>63</v>
      </c>
    </row>
    <row r="204" spans="1:12" s="18" customFormat="1" ht="12.75">
      <c r="A204" s="55">
        <v>189</v>
      </c>
      <c r="B204" s="16" t="s">
        <v>12</v>
      </c>
      <c r="C204" s="8">
        <f>SUM(D204:K204)</f>
        <v>0</v>
      </c>
      <c r="D204" s="9">
        <v>0</v>
      </c>
      <c r="E204" s="9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4" t="s">
        <v>42</v>
      </c>
    </row>
    <row r="205" spans="1:12" s="18" customFormat="1" ht="12.75">
      <c r="A205" s="55">
        <v>190</v>
      </c>
      <c r="B205" s="16" t="s">
        <v>13</v>
      </c>
      <c r="C205" s="8">
        <f>SUM(D205:K205)</f>
        <v>0</v>
      </c>
      <c r="D205" s="9">
        <v>0</v>
      </c>
      <c r="E205" s="9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4" t="s">
        <v>42</v>
      </c>
    </row>
    <row r="206" spans="1:12" s="18" customFormat="1" ht="12.75">
      <c r="A206" s="55">
        <v>191</v>
      </c>
      <c r="B206" s="16" t="s">
        <v>47</v>
      </c>
      <c r="C206" s="8">
        <f>SUM(D206:K206)</f>
        <v>232.4</v>
      </c>
      <c r="D206" s="9">
        <v>0</v>
      </c>
      <c r="E206" s="9">
        <v>0</v>
      </c>
      <c r="F206" s="8">
        <v>26.3</v>
      </c>
      <c r="G206" s="8">
        <v>0</v>
      </c>
      <c r="H206" s="8">
        <v>172.8</v>
      </c>
      <c r="I206" s="59">
        <v>10.6</v>
      </c>
      <c r="J206" s="59">
        <v>11.1</v>
      </c>
      <c r="K206" s="59">
        <v>11.6</v>
      </c>
      <c r="L206" s="4">
        <v>63</v>
      </c>
    </row>
    <row r="207" spans="1:12" s="18" customFormat="1" ht="81">
      <c r="A207" s="55">
        <v>192</v>
      </c>
      <c r="B207" s="31" t="s">
        <v>61</v>
      </c>
      <c r="C207" s="34">
        <f>SUM(C208:C210)</f>
        <v>352</v>
      </c>
      <c r="D207" s="25">
        <f aca="true" t="shared" si="58" ref="D207:J207">SUM(D208:D210)</f>
        <v>0</v>
      </c>
      <c r="E207" s="25">
        <f t="shared" si="58"/>
        <v>0</v>
      </c>
      <c r="F207" s="34">
        <f>SUM(F208:F210)</f>
        <v>352</v>
      </c>
      <c r="G207" s="34">
        <f t="shared" si="58"/>
        <v>0</v>
      </c>
      <c r="H207" s="34">
        <f t="shared" si="58"/>
        <v>0</v>
      </c>
      <c r="I207" s="34">
        <f t="shared" si="58"/>
        <v>0</v>
      </c>
      <c r="J207" s="34">
        <f t="shared" si="58"/>
        <v>0</v>
      </c>
      <c r="K207" s="34">
        <f>SUM(K208:K209)</f>
        <v>0</v>
      </c>
      <c r="L207" s="5">
        <v>65</v>
      </c>
    </row>
    <row r="208" spans="1:12" s="18" customFormat="1" ht="12.75">
      <c r="A208" s="55">
        <v>193</v>
      </c>
      <c r="B208" s="16" t="s">
        <v>12</v>
      </c>
      <c r="C208" s="8">
        <f>SUM(D208:K208)</f>
        <v>0</v>
      </c>
      <c r="D208" s="9">
        <v>0</v>
      </c>
      <c r="E208" s="9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5" t="s">
        <v>42</v>
      </c>
    </row>
    <row r="209" spans="1:12" s="18" customFormat="1" ht="12.75">
      <c r="A209" s="55">
        <v>194</v>
      </c>
      <c r="B209" s="16" t="s">
        <v>13</v>
      </c>
      <c r="C209" s="8">
        <f>SUM(D209:K209)</f>
        <v>0</v>
      </c>
      <c r="D209" s="9">
        <v>0</v>
      </c>
      <c r="E209" s="9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4" t="s">
        <v>42</v>
      </c>
    </row>
    <row r="210" spans="1:12" s="18" customFormat="1" ht="12.75">
      <c r="A210" s="55">
        <v>195</v>
      </c>
      <c r="B210" s="16" t="s">
        <v>47</v>
      </c>
      <c r="C210" s="8">
        <f>SUM(D210:K210)</f>
        <v>352</v>
      </c>
      <c r="D210" s="9">
        <v>0</v>
      </c>
      <c r="E210" s="9">
        <v>0</v>
      </c>
      <c r="F210" s="8">
        <v>352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5">
        <v>65</v>
      </c>
    </row>
  </sheetData>
  <sheetProtection/>
  <mergeCells count="34">
    <mergeCell ref="F1:L1"/>
    <mergeCell ref="A9:A10"/>
    <mergeCell ref="B9:B10"/>
    <mergeCell ref="L9:L10"/>
    <mergeCell ref="B23:L23"/>
    <mergeCell ref="B28:L28"/>
    <mergeCell ref="C9:K9"/>
    <mergeCell ref="B101:L101"/>
    <mergeCell ref="B30:L30"/>
    <mergeCell ref="B32:L32"/>
    <mergeCell ref="B34:L34"/>
    <mergeCell ref="B56:L56"/>
    <mergeCell ref="B61:L61"/>
    <mergeCell ref="B63:L63"/>
    <mergeCell ref="B127:L127"/>
    <mergeCell ref="B65:L65"/>
    <mergeCell ref="B67:L67"/>
    <mergeCell ref="B92:L92"/>
    <mergeCell ref="B97:L97"/>
    <mergeCell ref="B99:L99"/>
    <mergeCell ref="B116:L116"/>
    <mergeCell ref="B121:L121"/>
    <mergeCell ref="B123:L123"/>
    <mergeCell ref="B125:L125"/>
    <mergeCell ref="B161:L161"/>
    <mergeCell ref="F3:L3"/>
    <mergeCell ref="F4:L4"/>
    <mergeCell ref="A6:L6"/>
    <mergeCell ref="A7:L7"/>
    <mergeCell ref="B103:L103"/>
    <mergeCell ref="B150:L150"/>
    <mergeCell ref="B155:L155"/>
    <mergeCell ref="B157:L157"/>
    <mergeCell ref="B159:L159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2018-11-16T05:26:28Z</cp:lastPrinted>
  <dcterms:created xsi:type="dcterms:W3CDTF">2014-10-23T05:33:00Z</dcterms:created>
  <dcterms:modified xsi:type="dcterms:W3CDTF">2018-11-16T05:26:36Z</dcterms:modified>
  <cp:category/>
  <cp:version/>
  <cp:contentType/>
  <cp:contentStatus/>
</cp:coreProperties>
</file>