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8" i="1"/>
  <c r="D18"/>
  <c r="B18"/>
  <c r="B17" s="1"/>
  <c r="B6" l="1"/>
  <c r="B37"/>
  <c r="B38" s="1"/>
  <c r="D37" l="1"/>
  <c r="D38" s="1"/>
  <c r="D17"/>
  <c r="D6"/>
  <c r="D23" l="1"/>
  <c r="D40" s="1"/>
  <c r="C17"/>
  <c r="C6"/>
  <c r="C37"/>
  <c r="C38" s="1"/>
  <c r="D24" l="1"/>
  <c r="C23"/>
  <c r="B23"/>
  <c r="B40" l="1"/>
  <c r="B24"/>
  <c r="C24"/>
  <c r="C40"/>
</calcChain>
</file>

<file path=xl/sharedStrings.xml><?xml version="1.0" encoding="utf-8"?>
<sst xmlns="http://schemas.openxmlformats.org/spreadsheetml/2006/main" count="42" uniqueCount="42">
  <si>
    <t>Наименование показателя</t>
  </si>
  <si>
    <t>Североуральский городской округ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</si>
  <si>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</si>
  <si>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</si>
  <si>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</si>
  <si>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</si>
  <si>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</si>
  <si>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</si>
  <si>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</si>
  <si>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</si>
  <si>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</si>
  <si>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</si>
  <si>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</si>
  <si>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</si>
  <si>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</si>
  <si>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</si>
  <si>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</si>
  <si>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</si>
  <si>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</si>
  <si>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</si>
  <si>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</si>
  <si>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</si>
  <si>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</si>
  <si>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</si>
  <si>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</si>
  <si>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</si>
  <si>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</si>
  <si>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Образование</t>
  </si>
  <si>
    <t>Физическая культура и спорт</t>
  </si>
  <si>
    <t>ИТОГО РАСХОДОВ</t>
  </si>
  <si>
    <t xml:space="preserve">Численность населения </t>
  </si>
  <si>
    <t>Доходы (един.изм. - тыс.руб.)</t>
  </si>
  <si>
    <t>Расходы (един.изм. - тыс.руб.)</t>
  </si>
  <si>
    <t>Расходы бюджета в расчете на 1 жителя</t>
  </si>
  <si>
    <t>Доходы бюджета в расчете на 1 жителя</t>
  </si>
  <si>
    <t>Субсидии бюджетам бюджетной системы Российской Федерации (межбюджетные субсидии)</t>
  </si>
  <si>
    <t>Статистические данные (един.изм. - тыс.чел.)</t>
  </si>
  <si>
    <t>Иные межбюджетные трансферты</t>
  </si>
  <si>
    <t>Городской округ Красноуфимск</t>
  </si>
  <si>
    <t>Качканарский городской округ</t>
  </si>
  <si>
    <r>
      <t>Дефицит/ профицит (</t>
    </r>
    <r>
      <rPr>
        <sz val="12"/>
        <color theme="1"/>
        <rFont val="PT Astra Serif"/>
        <family val="1"/>
        <charset val="204"/>
      </rPr>
      <t>-/+</t>
    </r>
    <r>
      <rPr>
        <b/>
        <sz val="12"/>
        <color theme="1"/>
        <rFont val="PT Astra Serif"/>
        <family val="1"/>
        <charset val="204"/>
      </rPr>
      <t>) (един.изм. - тыс.руб.)</t>
    </r>
  </si>
  <si>
    <t>Сопоставление основных параметров бюджета Североуральского городского округа            с основными параметрами бюджетов отдельных муниципальных образований Свердловской области на 2023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</si>
</sst>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b/>
      <i/>
      <sz val="16"/>
      <color rgb="FF7030A0"/>
      <name val="Ryadh Bol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B4F5A9"/>
        <bgColor indexed="64"/>
      </patternFill>
    </fill>
    <fill>
      <patternFill patternType="solid">
        <fgColor rgb="FF7CEF2D"/>
        <bgColor indexed="64"/>
      </patternFill>
    </fill>
    <fill>
      <patternFill patternType="solid">
        <fgColor rgb="FF80DCEE"/>
        <bgColor indexed="64"/>
      </patternFill>
    </fill>
    <fill>
      <patternFill patternType="solid">
        <fgColor rgb="FFB6FAA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6">
      <alignment vertical="top" wrapText="1"/>
    </xf>
    <xf numFmtId="4" fontId="4" fillId="3" borderId="6">
      <alignment horizontal="right" vertical="top" shrinkToFit="1"/>
    </xf>
    <xf numFmtId="4" fontId="4" fillId="3" borderId="6">
      <alignment horizontal="right" vertical="top" shrinkToFit="1"/>
    </xf>
  </cellStyleXfs>
  <cellXfs count="59">
    <xf numFmtId="0" fontId="0" fillId="0" borderId="0" xfId="0"/>
    <xf numFmtId="0" fontId="0" fillId="2" borderId="0" xfId="0" applyFill="1"/>
    <xf numFmtId="0" fontId="2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165" fontId="8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165" fontId="11" fillId="4" borderId="5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wrapText="1"/>
    </xf>
    <xf numFmtId="164" fontId="8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left" wrapText="1"/>
    </xf>
    <xf numFmtId="165" fontId="13" fillId="7" borderId="7" xfId="3" applyNumberFormat="1" applyFont="1" applyFill="1" applyBorder="1" applyAlignment="1" applyProtection="1">
      <alignment horizontal="center" vertical="center" shrinkToFit="1"/>
    </xf>
    <xf numFmtId="165" fontId="11" fillId="7" borderId="5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wrapText="1"/>
    </xf>
    <xf numFmtId="165" fontId="13" fillId="7" borderId="6" xfId="3" applyNumberFormat="1" applyFont="1" applyFill="1" applyAlignment="1" applyProtection="1">
      <alignment horizontal="center" vertical="center" shrinkToFit="1"/>
    </xf>
    <xf numFmtId="165" fontId="11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/>
    <xf numFmtId="0" fontId="12" fillId="7" borderId="1" xfId="0" applyFont="1" applyFill="1" applyBorder="1" applyAlignment="1">
      <alignment vertical="top" wrapText="1"/>
    </xf>
    <xf numFmtId="165" fontId="8" fillId="7" borderId="1" xfId="0" applyNumberFormat="1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wrapText="1"/>
    </xf>
    <xf numFmtId="164" fontId="8" fillId="7" borderId="1" xfId="0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165" fontId="7" fillId="5" borderId="1" xfId="0" applyNumberFormat="1" applyFont="1" applyFill="1" applyBorder="1" applyAlignment="1">
      <alignment horizontal="center" wrapText="1"/>
    </xf>
    <xf numFmtId="164" fontId="15" fillId="5" borderId="1" xfId="0" applyNumberFormat="1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left" wrapText="1"/>
    </xf>
    <xf numFmtId="165" fontId="9" fillId="5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16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7" borderId="5" xfId="0" applyFont="1" applyFill="1" applyBorder="1" applyAlignment="1">
      <alignment horizontal="left" wrapText="1"/>
    </xf>
  </cellXfs>
  <cellStyles count="4">
    <cellStyle name="xl40" xfId="1"/>
    <cellStyle name="xl41" xfId="2"/>
    <cellStyle name="xl63" xfId="3"/>
    <cellStyle name="Обычный" xfId="0" builtinId="0"/>
  </cellStyles>
  <dxfs count="0"/>
  <tableStyles count="0" defaultTableStyle="TableStyleMedium9" defaultPivotStyle="PivotStyleLight16"/>
  <colors>
    <mruColors>
      <color rgb="FF80DCEE"/>
      <color rgb="FF7CEF2D"/>
      <color rgb="FFB6FAA4"/>
      <color rgb="FFB4F5A9"/>
      <color rgb="FF83ED95"/>
      <color rgb="FFDEF7D5"/>
      <color rgb="FFFCD0FA"/>
      <color rgb="FFC5E0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3</xdr:row>
      <xdr:rowOff>114300</xdr:rowOff>
    </xdr:from>
    <xdr:to>
      <xdr:col>1</xdr:col>
      <xdr:colOff>1238251</xdr:colOff>
      <xdr:row>3</xdr:row>
      <xdr:rowOff>1314450</xdr:rowOff>
    </xdr:to>
    <xdr:pic>
      <xdr:nvPicPr>
        <xdr:cNvPr id="1025" name="Picture 1" descr="Сoat of Arms Severouralsk municipality (Sverdlovsk oblast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1600200"/>
          <a:ext cx="847726" cy="1200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428624</xdr:colOff>
      <xdr:row>3</xdr:row>
      <xdr:rowOff>95250</xdr:rowOff>
    </xdr:from>
    <xdr:to>
      <xdr:col>2</xdr:col>
      <xdr:colOff>1238249</xdr:colOff>
      <xdr:row>3</xdr:row>
      <xdr:rowOff>1343025</xdr:rowOff>
    </xdr:to>
    <xdr:pic>
      <xdr:nvPicPr>
        <xdr:cNvPr id="1026" name="Picture 2" descr="Герб города Красноуфимск | Геральдика.ру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76874" y="1581150"/>
          <a:ext cx="809625" cy="1247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304799</xdr:colOff>
      <xdr:row>3</xdr:row>
      <xdr:rowOff>66675</xdr:rowOff>
    </xdr:from>
    <xdr:to>
      <xdr:col>3</xdr:col>
      <xdr:colOff>1123950</xdr:colOff>
      <xdr:row>3</xdr:row>
      <xdr:rowOff>1343025</xdr:rowOff>
    </xdr:to>
    <xdr:pic>
      <xdr:nvPicPr>
        <xdr:cNvPr id="1027" name="Picture 3" descr="Coat of Arms of Kachkanar with Crown (Sverdlovsk oblast)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34199" y="1552575"/>
          <a:ext cx="819151" cy="1276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Normal="100" workbookViewId="0">
      <selection activeCell="N4" sqref="N4"/>
    </sheetView>
  </sheetViews>
  <sheetFormatPr defaultRowHeight="15"/>
  <cols>
    <col min="1" max="1" width="50.85546875" customWidth="1"/>
    <col min="2" max="2" width="24.85546875" customWidth="1"/>
    <col min="3" max="3" width="23.7109375" customWidth="1"/>
    <col min="4" max="4" width="22" customWidth="1"/>
  </cols>
  <sheetData>
    <row r="2" spans="1:6" ht="72" customHeight="1">
      <c r="A2" s="51" t="s">
        <v>41</v>
      </c>
      <c r="B2" s="51"/>
      <c r="C2" s="51"/>
      <c r="D2" s="51"/>
    </row>
    <row r="3" spans="1:6" ht="29.25">
      <c r="A3" s="53" t="s">
        <v>0</v>
      </c>
      <c r="B3" s="52" t="s">
        <v>1</v>
      </c>
      <c r="C3" s="55" t="s">
        <v>38</v>
      </c>
      <c r="D3" s="56" t="s">
        <v>39</v>
      </c>
    </row>
    <row r="4" spans="1:6" ht="113.25" customHeight="1">
      <c r="A4" s="54"/>
      <c r="B4" s="50"/>
      <c r="C4" s="50"/>
      <c r="D4" s="50"/>
      <c r="F4" s="5"/>
    </row>
    <row r="5" spans="1:6" ht="21" customHeight="1">
      <c r="A5" s="7" t="s">
        <v>31</v>
      </c>
      <c r="B5" s="8"/>
      <c r="C5" s="8"/>
      <c r="D5" s="9"/>
    </row>
    <row r="6" spans="1:6" ht="19.5" customHeight="1">
      <c r="A6" s="10" t="s">
        <v>2</v>
      </c>
      <c r="B6" s="11">
        <f>B7+B8+B9+B10+B11+B12+B13+B14+B15+B16</f>
        <v>620457</v>
      </c>
      <c r="C6" s="12">
        <f>C7+C8+C9+C10+C11+C12+C13+C14+C15+C16</f>
        <v>765930.7</v>
      </c>
      <c r="D6" s="12">
        <f>D7+D8+D9+D10+D11+D12+D13+D14+D15+D16</f>
        <v>607415.29999999993</v>
      </c>
    </row>
    <row r="7" spans="1:6" ht="20.25" customHeight="1">
      <c r="A7" s="10" t="s">
        <v>3</v>
      </c>
      <c r="B7" s="13">
        <v>442489</v>
      </c>
      <c r="C7" s="14">
        <v>534670</v>
      </c>
      <c r="D7" s="15">
        <v>470136</v>
      </c>
      <c r="E7" s="4"/>
    </row>
    <row r="8" spans="1:6" ht="30.75" customHeight="1">
      <c r="A8" s="10" t="s">
        <v>4</v>
      </c>
      <c r="B8" s="13">
        <v>22607</v>
      </c>
      <c r="C8" s="14">
        <v>38995</v>
      </c>
      <c r="D8" s="15">
        <v>18600.8</v>
      </c>
    </row>
    <row r="9" spans="1:6" ht="20.25" customHeight="1">
      <c r="A9" s="10" t="s">
        <v>5</v>
      </c>
      <c r="B9" s="13">
        <v>72609</v>
      </c>
      <c r="C9" s="16">
        <v>66363</v>
      </c>
      <c r="D9" s="15">
        <v>35989.4</v>
      </c>
    </row>
    <row r="10" spans="1:6" ht="18.75" customHeight="1">
      <c r="A10" s="10" t="s">
        <v>6</v>
      </c>
      <c r="B10" s="13">
        <v>20198</v>
      </c>
      <c r="C10" s="17">
        <v>31089</v>
      </c>
      <c r="D10" s="15">
        <v>21295.9</v>
      </c>
    </row>
    <row r="11" spans="1:6" ht="19.5" customHeight="1">
      <c r="A11" s="10" t="s">
        <v>7</v>
      </c>
      <c r="B11" s="13">
        <v>8658.4</v>
      </c>
      <c r="C11" s="17">
        <v>12070.1</v>
      </c>
      <c r="D11" s="15">
        <v>8911.2000000000007</v>
      </c>
    </row>
    <row r="12" spans="1:6" ht="31.5" customHeight="1">
      <c r="A12" s="10" t="s">
        <v>8</v>
      </c>
      <c r="B12" s="13">
        <v>33884</v>
      </c>
      <c r="C12" s="17">
        <v>32972</v>
      </c>
      <c r="D12" s="15">
        <v>24078.9</v>
      </c>
    </row>
    <row r="13" spans="1:6" ht="19.5" customHeight="1">
      <c r="A13" s="10" t="s">
        <v>9</v>
      </c>
      <c r="B13" s="13">
        <v>16088</v>
      </c>
      <c r="C13" s="17">
        <v>1098</v>
      </c>
      <c r="D13" s="15">
        <v>23873</v>
      </c>
    </row>
    <row r="14" spans="1:6" ht="29.25" customHeight="1">
      <c r="A14" s="10" t="s">
        <v>10</v>
      </c>
      <c r="B14" s="13">
        <v>1679</v>
      </c>
      <c r="C14" s="17">
        <v>216.1</v>
      </c>
      <c r="D14" s="15">
        <v>1294.2</v>
      </c>
    </row>
    <row r="15" spans="1:6" ht="30" customHeight="1">
      <c r="A15" s="10" t="s">
        <v>11</v>
      </c>
      <c r="B15" s="13">
        <v>719.6</v>
      </c>
      <c r="C15" s="17">
        <v>44650.6</v>
      </c>
      <c r="D15" s="15">
        <v>2408.4</v>
      </c>
    </row>
    <row r="16" spans="1:6" ht="20.25" customHeight="1">
      <c r="A16" s="10" t="s">
        <v>12</v>
      </c>
      <c r="B16" s="18">
        <v>1525</v>
      </c>
      <c r="C16" s="17">
        <v>3806.9</v>
      </c>
      <c r="D16" s="15">
        <v>827.5</v>
      </c>
    </row>
    <row r="17" spans="1:4" ht="19.5" customHeight="1">
      <c r="A17" s="10" t="s">
        <v>13</v>
      </c>
      <c r="B17" s="11">
        <f>B18</f>
        <v>1124420.5</v>
      </c>
      <c r="C17" s="19">
        <f t="shared" ref="C17:D17" si="0">C18</f>
        <v>1307825.6000000001</v>
      </c>
      <c r="D17" s="19">
        <f t="shared" si="0"/>
        <v>1248834.6000000001</v>
      </c>
    </row>
    <row r="18" spans="1:4" ht="30" customHeight="1">
      <c r="A18" s="10" t="s">
        <v>14</v>
      </c>
      <c r="B18" s="20">
        <f>SUM(B19:B22)</f>
        <v>1124420.5</v>
      </c>
      <c r="C18" s="20">
        <f t="shared" ref="C18:D18" si="1">SUM(C19:C22)</f>
        <v>1307825.6000000001</v>
      </c>
      <c r="D18" s="20">
        <f t="shared" si="1"/>
        <v>1248834.6000000001</v>
      </c>
    </row>
    <row r="19" spans="1:4" ht="29.25" customHeight="1">
      <c r="A19" s="10" t="s">
        <v>15</v>
      </c>
      <c r="B19" s="13">
        <v>306643</v>
      </c>
      <c r="C19" s="17">
        <v>401593</v>
      </c>
      <c r="D19" s="15">
        <v>480616</v>
      </c>
    </row>
    <row r="20" spans="1:4" ht="29.25" customHeight="1">
      <c r="A20" s="10" t="s">
        <v>35</v>
      </c>
      <c r="B20" s="13">
        <v>101471.2</v>
      </c>
      <c r="C20" s="17">
        <v>154239.29999999999</v>
      </c>
      <c r="D20" s="15">
        <v>74811</v>
      </c>
    </row>
    <row r="21" spans="1:4" ht="32.25" customHeight="1">
      <c r="A21" s="10" t="s">
        <v>16</v>
      </c>
      <c r="B21" s="13">
        <v>709860.9</v>
      </c>
      <c r="C21" s="17">
        <v>749232.9</v>
      </c>
      <c r="D21" s="15">
        <v>693407.6</v>
      </c>
    </row>
    <row r="22" spans="1:4" ht="21.75" customHeight="1">
      <c r="A22" s="10" t="s">
        <v>37</v>
      </c>
      <c r="B22" s="20">
        <v>6445.4</v>
      </c>
      <c r="C22" s="21">
        <v>2760.4</v>
      </c>
      <c r="D22" s="21">
        <v>0</v>
      </c>
    </row>
    <row r="23" spans="1:4" ht="17.25" customHeight="1">
      <c r="A23" s="57" t="s">
        <v>17</v>
      </c>
      <c r="B23" s="11">
        <f>B6+B17</f>
        <v>1744877.5</v>
      </c>
      <c r="C23" s="12">
        <f>C6+C17</f>
        <v>2073756.3</v>
      </c>
      <c r="D23" s="12">
        <f>D6+D17</f>
        <v>1856249.9</v>
      </c>
    </row>
    <row r="24" spans="1:4" ht="17.25" customHeight="1">
      <c r="A24" s="22" t="s">
        <v>34</v>
      </c>
      <c r="B24" s="23">
        <f>B23/B42</f>
        <v>45.333268381397765</v>
      </c>
      <c r="C24" s="24">
        <f>C23/C42</f>
        <v>55.595193158360367</v>
      </c>
      <c r="D24" s="24">
        <f>D23/D42</f>
        <v>47.285762685958829</v>
      </c>
    </row>
    <row r="25" spans="1:4" ht="21.75" customHeight="1">
      <c r="A25" s="25" t="s">
        <v>32</v>
      </c>
      <c r="B25" s="25"/>
      <c r="C25" s="25"/>
      <c r="D25" s="25"/>
    </row>
    <row r="26" spans="1:4" ht="21.75" customHeight="1">
      <c r="A26" s="26" t="s">
        <v>18</v>
      </c>
      <c r="B26" s="27">
        <v>123881.9</v>
      </c>
      <c r="C26" s="28">
        <v>171014.6</v>
      </c>
      <c r="D26" s="28">
        <v>126741.3</v>
      </c>
    </row>
    <row r="27" spans="1:4" ht="33.75" customHeight="1">
      <c r="A27" s="29" t="s">
        <v>19</v>
      </c>
      <c r="B27" s="30">
        <v>11103</v>
      </c>
      <c r="C27" s="31">
        <v>10128.5</v>
      </c>
      <c r="D27" s="31">
        <v>11810.2</v>
      </c>
    </row>
    <row r="28" spans="1:4" ht="20.25" customHeight="1">
      <c r="A28" s="32" t="s">
        <v>20</v>
      </c>
      <c r="B28" s="30">
        <v>80802.600000000006</v>
      </c>
      <c r="C28" s="31">
        <v>111405.4</v>
      </c>
      <c r="D28" s="31">
        <v>104247.2</v>
      </c>
    </row>
    <row r="29" spans="1:4" ht="21.75" customHeight="1">
      <c r="A29" s="32" t="s">
        <v>21</v>
      </c>
      <c r="B29" s="30">
        <v>155296.5</v>
      </c>
      <c r="C29" s="31">
        <v>165134.70000000001</v>
      </c>
      <c r="D29" s="31">
        <v>183203.8</v>
      </c>
    </row>
    <row r="30" spans="1:4" ht="18" customHeight="1">
      <c r="A30" s="32" t="s">
        <v>22</v>
      </c>
      <c r="B30" s="30">
        <v>360</v>
      </c>
      <c r="C30" s="31">
        <v>2049.6</v>
      </c>
      <c r="D30" s="31">
        <v>1599.8</v>
      </c>
    </row>
    <row r="31" spans="1:4" ht="18" customHeight="1">
      <c r="A31" s="32" t="s">
        <v>27</v>
      </c>
      <c r="B31" s="30">
        <v>1024591.6</v>
      </c>
      <c r="C31" s="31">
        <v>1262319.3</v>
      </c>
      <c r="D31" s="31">
        <v>1033243.7</v>
      </c>
    </row>
    <row r="32" spans="1:4" ht="18.75" customHeight="1">
      <c r="A32" s="32" t="s">
        <v>23</v>
      </c>
      <c r="B32" s="30">
        <v>119271.4</v>
      </c>
      <c r="C32" s="31">
        <v>136821.1</v>
      </c>
      <c r="D32" s="31">
        <v>59391.3</v>
      </c>
    </row>
    <row r="33" spans="1:6" ht="19.5" customHeight="1">
      <c r="A33" s="32" t="s">
        <v>24</v>
      </c>
      <c r="B33" s="30">
        <v>178701.3</v>
      </c>
      <c r="C33" s="31">
        <v>166322.70000000001</v>
      </c>
      <c r="D33" s="31">
        <v>139249.9</v>
      </c>
    </row>
    <row r="34" spans="1:6" ht="19.5" customHeight="1">
      <c r="A34" s="32" t="s">
        <v>28</v>
      </c>
      <c r="B34" s="30">
        <v>82391.5</v>
      </c>
      <c r="C34" s="31">
        <v>75248.2</v>
      </c>
      <c r="D34" s="31">
        <v>304735.5</v>
      </c>
    </row>
    <row r="35" spans="1:6" ht="18.75" customHeight="1">
      <c r="A35" s="33" t="s">
        <v>25</v>
      </c>
      <c r="B35" s="30">
        <v>1515</v>
      </c>
      <c r="C35" s="31">
        <v>1364.1</v>
      </c>
      <c r="D35" s="31">
        <v>527.9</v>
      </c>
    </row>
    <row r="36" spans="1:6" ht="31.5" customHeight="1">
      <c r="A36" s="33" t="s">
        <v>26</v>
      </c>
      <c r="B36" s="30">
        <v>50</v>
      </c>
      <c r="C36" s="31">
        <v>50.5</v>
      </c>
      <c r="D36" s="31">
        <v>200</v>
      </c>
    </row>
    <row r="37" spans="1:6">
      <c r="A37" s="58" t="s">
        <v>29</v>
      </c>
      <c r="B37" s="34">
        <f>SUM(B26:B36)</f>
        <v>1777964.8</v>
      </c>
      <c r="C37" s="35">
        <f>SUM(C26:C36)</f>
        <v>2101858.7000000002</v>
      </c>
      <c r="D37" s="35">
        <f>SUM(D26:D36)</f>
        <v>1964950.5999999999</v>
      </c>
    </row>
    <row r="38" spans="1:6" ht="19.5" customHeight="1">
      <c r="A38" s="36" t="s">
        <v>33</v>
      </c>
      <c r="B38" s="37">
        <f>B37/B42</f>
        <v>46.192902052481166</v>
      </c>
      <c r="C38" s="38">
        <f>C37/C42</f>
        <v>56.348588509691432</v>
      </c>
      <c r="D38" s="38">
        <f>D37/D42</f>
        <v>50.054783982066432</v>
      </c>
    </row>
    <row r="39" spans="1:6" ht="15.75">
      <c r="A39" s="39" t="s">
        <v>40</v>
      </c>
      <c r="B39" s="40"/>
      <c r="C39" s="40"/>
      <c r="D39" s="41"/>
    </row>
    <row r="40" spans="1:6" s="1" customFormat="1" ht="15.75">
      <c r="A40" s="42"/>
      <c r="B40" s="43">
        <f>B23-B37</f>
        <v>-33087.300000000047</v>
      </c>
      <c r="C40" s="44">
        <f>C23-C37</f>
        <v>-28102.40000000014</v>
      </c>
      <c r="D40" s="45">
        <f>D23-D37</f>
        <v>-108700.69999999995</v>
      </c>
    </row>
    <row r="41" spans="1:6" ht="15.75">
      <c r="A41" s="39" t="s">
        <v>36</v>
      </c>
      <c r="B41" s="40"/>
      <c r="C41" s="40"/>
      <c r="D41" s="41"/>
    </row>
    <row r="42" spans="1:6" ht="18" customHeight="1">
      <c r="A42" s="46" t="s">
        <v>30</v>
      </c>
      <c r="B42" s="47">
        <v>38490</v>
      </c>
      <c r="C42" s="48">
        <v>37301</v>
      </c>
      <c r="D42" s="49">
        <v>39256</v>
      </c>
      <c r="F42" s="6"/>
    </row>
    <row r="43" spans="1:6">
      <c r="A43" s="2"/>
      <c r="B43" s="3"/>
      <c r="C43" s="3"/>
    </row>
  </sheetData>
  <mergeCells count="6">
    <mergeCell ref="A5:D5"/>
    <mergeCell ref="A25:D25"/>
    <mergeCell ref="A39:D39"/>
    <mergeCell ref="A41:D41"/>
    <mergeCell ref="A2:D2"/>
    <mergeCell ref="A3:A4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2023-05-12T08:34:18Z</dcterms:modified>
</cp:coreProperties>
</file>