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<sst xmlns="http://schemas.openxmlformats.org/spreadsheetml/2006/main" count="226" uniqueCount="79">
  <si>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</si>
  <si>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</si>
  <si>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</si>
  <si>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</si>
  <si>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</si>
  <si>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</si>
  <si>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</si>
  <si>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</si>
  <si>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</si>
  <si>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</si>
  <si>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</si>
  <si>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</si>
  <si>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</si>
  <si>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</si>
  <si>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</si>
  <si>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</si>
  <si>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</si>
  <si>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</si>
  <si>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</si>
  <si>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</si>
  <si>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</si>
  <si>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</si>
  <si>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</si>
  <si>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</si>
  <si>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</si>
  <si>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</si>
  <si>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</si>
  <si>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</si>
  <si>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</si>
  <si>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</si>
  <si>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</si>
  <si>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</si>
  <si>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</si>
  <si>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</si>
  <si>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</si>
  <si>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</si>
  <si>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</si>
  <si>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</si>
  <si>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</si>
  <si>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</si>
  <si>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</si>
  <si>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</si>
  <si>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</si>
  <si>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</si>
  <si>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</si>
  <si>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</si>
  <si>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</si>
  <si>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</si>
  <si>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</si>
  <si>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</si>
  <si>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</si>
  <si>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</si>
  <si>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</si>
  <si>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</si>
  <si>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</si>
  <si>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</si>
  <si>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</si>
  <si>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</si>
  <si>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стр.3,4,6</t>
  </si>
  <si>
    <t>стр. 6</t>
  </si>
  <si>
    <t>стр. 3,4,6</t>
  </si>
  <si>
    <t>стр. 5,8,9</t>
  </si>
  <si>
    <t>стр.3,4,8,9,11</t>
  </si>
  <si>
    <t>стр.3,4,8,9,10</t>
  </si>
  <si>
    <t>стр. 12</t>
  </si>
  <si>
    <t>стр. 13</t>
  </si>
  <si>
    <t>стр.3,4,8,9,10,12,13</t>
  </si>
  <si>
    <t>стр. 15,16,18</t>
  </si>
  <si>
    <t>стр. 16,18</t>
  </si>
  <si>
    <t>стр. 17,19</t>
  </si>
  <si>
    <t>стр. 16,17,18,19</t>
  </si>
  <si>
    <t>стр. 15,16,17,18,19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</si>
  <si>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</si>
  <si>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6.1 Приобретение спецтехники  - Илососа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</si>
  <si>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</si>
  <si>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</si>
  <si>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</si>
  <si>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>стр. 21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</si>
  <si>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.09.2016г.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</si>
</sst>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Layout" zoomScale="90" zoomScaleNormal="90" zoomScalePageLayoutView="90" workbookViewId="0" topLeftCell="A18">
      <selection activeCell="F48" sqref="F48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54" t="s">
        <v>78</v>
      </c>
      <c r="J1" s="55"/>
      <c r="K1" s="55"/>
    </row>
    <row r="2" spans="9:11" ht="97.5" customHeight="1">
      <c r="I2" s="57" t="s">
        <v>49</v>
      </c>
      <c r="J2" s="55"/>
      <c r="K2" s="55"/>
    </row>
    <row r="3" spans="1:11" ht="15.75">
      <c r="A3" s="59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>
      <c r="A5" s="43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5.75">
      <c r="A7" s="1"/>
    </row>
    <row r="8" spans="1:11" ht="64.5" customHeight="1">
      <c r="A8" s="36" t="s">
        <v>0</v>
      </c>
      <c r="B8" s="36" t="s">
        <v>1</v>
      </c>
      <c r="C8" s="36" t="s">
        <v>2</v>
      </c>
      <c r="D8" s="36"/>
      <c r="E8" s="36"/>
      <c r="F8" s="36"/>
      <c r="G8" s="36"/>
      <c r="H8" s="36"/>
      <c r="I8" s="36"/>
      <c r="J8" s="36"/>
      <c r="K8" s="36" t="s">
        <v>25</v>
      </c>
    </row>
    <row r="9" spans="1:11" ht="15">
      <c r="A9" s="36"/>
      <c r="B9" s="36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6"/>
    </row>
    <row r="10" spans="1:11" ht="30" customHeight="1">
      <c r="A10" s="7">
        <v>1</v>
      </c>
      <c r="B10" s="4" t="s">
        <v>4</v>
      </c>
      <c r="C10" s="30">
        <f aca="true" t="shared" si="1" ref="C10:C24">SUM(D10:J10)</f>
        <v>479740.80000000005</v>
      </c>
      <c r="D10" s="30">
        <f>SUM(D11:D14)</f>
        <v>93819.79999999999</v>
      </c>
      <c r="E10" s="30">
        <f aca="true" t="shared" si="2" ref="E10:J10">SUM(E11:E14)</f>
        <v>84965.5</v>
      </c>
      <c r="F10" s="30">
        <f t="shared" si="2"/>
        <v>137772.2</v>
      </c>
      <c r="G10" s="30">
        <f t="shared" si="2"/>
        <v>55464.9</v>
      </c>
      <c r="H10" s="30">
        <f t="shared" si="2"/>
        <v>51816.4</v>
      </c>
      <c r="I10" s="30">
        <f t="shared" si="2"/>
        <v>27951</v>
      </c>
      <c r="J10" s="30">
        <f t="shared" si="2"/>
        <v>27951</v>
      </c>
      <c r="K10" s="6" t="s">
        <v>36</v>
      </c>
    </row>
    <row r="11" spans="1:11" ht="21" customHeight="1">
      <c r="A11" s="7"/>
      <c r="B11" s="5" t="s">
        <v>5</v>
      </c>
      <c r="C11" s="13">
        <f t="shared" si="1"/>
        <v>274077.8</v>
      </c>
      <c r="D11" s="13">
        <f aca="true" t="shared" si="3" ref="D11:J11">SUM(D21+D16)</f>
        <v>26472.9</v>
      </c>
      <c r="E11" s="13">
        <f t="shared" si="3"/>
        <v>28094.5</v>
      </c>
      <c r="F11" s="13">
        <f>SUM(F21+F16)</f>
        <v>56327.100000000006</v>
      </c>
      <c r="G11" s="13">
        <f t="shared" si="3"/>
        <v>55464.9</v>
      </c>
      <c r="H11" s="13">
        <f t="shared" si="3"/>
        <v>51816.4</v>
      </c>
      <c r="I11" s="13">
        <f t="shared" si="3"/>
        <v>27951</v>
      </c>
      <c r="J11" s="13">
        <f t="shared" si="3"/>
        <v>27951</v>
      </c>
      <c r="K11" s="6" t="s">
        <v>36</v>
      </c>
    </row>
    <row r="12" spans="1:11" ht="18.75" customHeight="1">
      <c r="A12" s="7"/>
      <c r="B12" s="5" t="s">
        <v>6</v>
      </c>
      <c r="C12" s="13">
        <f t="shared" si="1"/>
        <v>0</v>
      </c>
      <c r="D12" s="13">
        <f>D17+D22</f>
        <v>0</v>
      </c>
      <c r="E12" s="13">
        <f>E17+E22</f>
        <v>0</v>
      </c>
      <c r="F12" s="13">
        <f>F17+F22</f>
        <v>0</v>
      </c>
      <c r="G12" s="13">
        <v>0</v>
      </c>
      <c r="H12" s="13">
        <v>0</v>
      </c>
      <c r="I12" s="13">
        <v>0</v>
      </c>
      <c r="J12" s="13">
        <v>0</v>
      </c>
      <c r="K12" s="6" t="s">
        <v>36</v>
      </c>
    </row>
    <row r="13" spans="1:11" ht="19.5" customHeight="1">
      <c r="A13" s="7"/>
      <c r="B13" s="5" t="s">
        <v>7</v>
      </c>
      <c r="C13" s="13">
        <f t="shared" si="1"/>
        <v>205663</v>
      </c>
      <c r="D13" s="13">
        <f>SUM(D23+D18)</f>
        <v>67346.9</v>
      </c>
      <c r="E13" s="13">
        <f aca="true" t="shared" si="4" ref="E13:J13">SUM(E23+E18)</f>
        <v>56871</v>
      </c>
      <c r="F13" s="13">
        <f t="shared" si="4"/>
        <v>81445.1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6" t="s">
        <v>36</v>
      </c>
    </row>
    <row r="14" spans="1:11" ht="20.25" customHeight="1">
      <c r="A14" s="7"/>
      <c r="B14" s="5" t="s">
        <v>8</v>
      </c>
      <c r="C14" s="13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30">
        <f t="shared" si="1"/>
        <v>277586.1</v>
      </c>
      <c r="D15" s="30">
        <f>SUM(D16:D19)</f>
        <v>67346.9</v>
      </c>
      <c r="E15" s="30">
        <f aca="true" t="shared" si="5" ref="E15:J15">SUM(E16:E19)</f>
        <v>56871</v>
      </c>
      <c r="F15" s="30">
        <f t="shared" si="5"/>
        <v>102193.90000000001</v>
      </c>
      <c r="G15" s="30">
        <f t="shared" si="5"/>
        <v>27308.9</v>
      </c>
      <c r="H15" s="30">
        <f t="shared" si="5"/>
        <v>23865.4</v>
      </c>
      <c r="I15" s="30">
        <f t="shared" si="5"/>
        <v>0</v>
      </c>
      <c r="J15" s="30">
        <f t="shared" si="5"/>
        <v>0</v>
      </c>
      <c r="K15" s="6" t="s">
        <v>36</v>
      </c>
    </row>
    <row r="16" spans="1:11" ht="21" customHeight="1">
      <c r="A16" s="7"/>
      <c r="B16" s="5" t="s">
        <v>5</v>
      </c>
      <c r="C16" s="13">
        <f t="shared" si="1"/>
        <v>71923.1</v>
      </c>
      <c r="D16" s="13">
        <f>SUM(D32)</f>
        <v>0</v>
      </c>
      <c r="E16" s="13">
        <f aca="true" t="shared" si="6" ref="E16:J16">SUM(E32)</f>
        <v>0</v>
      </c>
      <c r="F16" s="13">
        <f>SUM(F32)</f>
        <v>20748.8</v>
      </c>
      <c r="G16" s="13">
        <f t="shared" si="6"/>
        <v>27308.9</v>
      </c>
      <c r="H16" s="13">
        <f t="shared" si="6"/>
        <v>23865.4</v>
      </c>
      <c r="I16" s="13">
        <f t="shared" si="6"/>
        <v>0</v>
      </c>
      <c r="J16" s="13">
        <f t="shared" si="6"/>
        <v>0</v>
      </c>
      <c r="K16" s="6" t="s">
        <v>36</v>
      </c>
    </row>
    <row r="17" spans="1:11" ht="22.5" customHeight="1">
      <c r="A17" s="7"/>
      <c r="B17" s="5" t="s">
        <v>6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6" t="s">
        <v>36</v>
      </c>
    </row>
    <row r="18" spans="1:11" ht="21" customHeight="1">
      <c r="A18" s="7"/>
      <c r="B18" s="5" t="s">
        <v>7</v>
      </c>
      <c r="C18" s="13">
        <f t="shared" si="1"/>
        <v>205663</v>
      </c>
      <c r="D18" s="13">
        <f>SUM(D49)</f>
        <v>67346.9</v>
      </c>
      <c r="E18" s="13">
        <f aca="true" t="shared" si="7" ref="E18:J18">SUM(E49)</f>
        <v>56871</v>
      </c>
      <c r="F18" s="13">
        <f t="shared" si="7"/>
        <v>81445.1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6" t="s">
        <v>36</v>
      </c>
    </row>
    <row r="19" spans="1:11" ht="23.25" customHeight="1">
      <c r="A19" s="7"/>
      <c r="B19" s="5" t="s">
        <v>8</v>
      </c>
      <c r="C19" s="13">
        <f t="shared" si="1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30">
        <f t="shared" si="1"/>
        <v>202154.7</v>
      </c>
      <c r="D20" s="30">
        <f>SUM(D21:D24)</f>
        <v>26472.9</v>
      </c>
      <c r="E20" s="30">
        <f aca="true" t="shared" si="8" ref="E20:J20">SUM(E21:E24)</f>
        <v>28094.5</v>
      </c>
      <c r="F20" s="30">
        <f t="shared" si="8"/>
        <v>35578.3</v>
      </c>
      <c r="G20" s="30">
        <f t="shared" si="8"/>
        <v>28156</v>
      </c>
      <c r="H20" s="30">
        <f t="shared" si="8"/>
        <v>27951</v>
      </c>
      <c r="I20" s="30">
        <f t="shared" si="8"/>
        <v>27951</v>
      </c>
      <c r="J20" s="30">
        <f t="shared" si="8"/>
        <v>27951</v>
      </c>
      <c r="K20" s="6" t="s">
        <v>36</v>
      </c>
    </row>
    <row r="21" spans="1:11" ht="15">
      <c r="A21" s="7"/>
      <c r="B21" s="5" t="s">
        <v>5</v>
      </c>
      <c r="C21" s="13">
        <f t="shared" si="1"/>
        <v>202154.7</v>
      </c>
      <c r="D21" s="13">
        <f aca="true" t="shared" si="9" ref="D21:J21">SUM(D53)</f>
        <v>26472.9</v>
      </c>
      <c r="E21" s="13">
        <f t="shared" si="9"/>
        <v>28094.5</v>
      </c>
      <c r="F21" s="13">
        <f>SUM(F53)</f>
        <v>35578.3</v>
      </c>
      <c r="G21" s="13">
        <f t="shared" si="9"/>
        <v>28156</v>
      </c>
      <c r="H21" s="13">
        <f t="shared" si="9"/>
        <v>27951</v>
      </c>
      <c r="I21" s="13">
        <f t="shared" si="9"/>
        <v>27951</v>
      </c>
      <c r="J21" s="13">
        <f t="shared" si="9"/>
        <v>27951</v>
      </c>
      <c r="K21" s="6" t="s">
        <v>36</v>
      </c>
    </row>
    <row r="22" spans="1:11" ht="15">
      <c r="A22" s="7"/>
      <c r="B22" s="5" t="s">
        <v>6</v>
      </c>
      <c r="C22" s="13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6" t="s">
        <v>36</v>
      </c>
    </row>
    <row r="23" spans="1:11" ht="15">
      <c r="A23" s="7"/>
      <c r="B23" s="5" t="s">
        <v>7</v>
      </c>
      <c r="C23" s="13">
        <f t="shared" si="1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6" t="s">
        <v>36</v>
      </c>
    </row>
    <row r="24" spans="1:11" ht="15">
      <c r="A24" s="7"/>
      <c r="B24" s="5" t="s">
        <v>8</v>
      </c>
      <c r="C24" s="13">
        <f t="shared" si="1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6" t="s">
        <v>36</v>
      </c>
    </row>
    <row r="25" spans="1:11" ht="36.75" customHeight="1" hidden="1">
      <c r="A25" s="46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5" hidden="1">
      <c r="A26" s="48">
        <v>4</v>
      </c>
      <c r="B26" s="27" t="s">
        <v>11</v>
      </c>
      <c r="C26" s="41">
        <f aca="true" t="shared" si="10" ref="C26:J26">SUM(C28:C28)</f>
        <v>274077.8</v>
      </c>
      <c r="D26" s="41">
        <f t="shared" si="10"/>
        <v>26472.9</v>
      </c>
      <c r="E26" s="41">
        <f t="shared" si="10"/>
        <v>28094.5</v>
      </c>
      <c r="F26" s="41">
        <f t="shared" si="10"/>
        <v>56327.100000000006</v>
      </c>
      <c r="G26" s="41">
        <f t="shared" si="10"/>
        <v>55464.9</v>
      </c>
      <c r="H26" s="41">
        <f t="shared" si="10"/>
        <v>51816.4</v>
      </c>
      <c r="I26" s="41">
        <f t="shared" si="10"/>
        <v>27951</v>
      </c>
      <c r="J26" s="41">
        <f t="shared" si="10"/>
        <v>27951</v>
      </c>
      <c r="K26" s="48" t="s">
        <v>26</v>
      </c>
    </row>
    <row r="27" spans="1:11" ht="15" hidden="1">
      <c r="A27" s="48"/>
      <c r="B27" s="27" t="s">
        <v>12</v>
      </c>
      <c r="C27" s="48"/>
      <c r="D27" s="48"/>
      <c r="E27" s="48"/>
      <c r="F27" s="48"/>
      <c r="G27" s="42"/>
      <c r="H27" s="42"/>
      <c r="I27" s="42"/>
      <c r="J27" s="42"/>
      <c r="K27" s="48"/>
    </row>
    <row r="28" spans="1:11" ht="15" hidden="1">
      <c r="A28" s="26"/>
      <c r="B28" s="22" t="s">
        <v>5</v>
      </c>
      <c r="C28" s="9">
        <f>SUM(D28:J28)</f>
        <v>274077.8</v>
      </c>
      <c r="D28" s="9">
        <f aca="true" t="shared" si="11" ref="D28:J28">D32+D53</f>
        <v>26472.9</v>
      </c>
      <c r="E28" s="9">
        <f t="shared" si="11"/>
        <v>28094.5</v>
      </c>
      <c r="F28" s="9">
        <f t="shared" si="11"/>
        <v>56327.100000000006</v>
      </c>
      <c r="G28" s="9">
        <f t="shared" si="11"/>
        <v>55464.9</v>
      </c>
      <c r="H28" s="9">
        <f t="shared" si="11"/>
        <v>51816.4</v>
      </c>
      <c r="I28" s="9">
        <f t="shared" si="11"/>
        <v>27951</v>
      </c>
      <c r="J28" s="9">
        <f t="shared" si="11"/>
        <v>27951</v>
      </c>
      <c r="K28" s="26"/>
    </row>
    <row r="29" spans="1:11" ht="15">
      <c r="A29" s="36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30">
      <c r="A30" s="39">
        <v>4</v>
      </c>
      <c r="B30" s="4" t="s">
        <v>14</v>
      </c>
      <c r="C30" s="40">
        <f>SUM(C32:C35)</f>
        <v>277586.1</v>
      </c>
      <c r="D30" s="40">
        <f>SUM(D32:D35)</f>
        <v>67346.9</v>
      </c>
      <c r="E30" s="40">
        <f aca="true" t="shared" si="12" ref="E30:J30">SUM(E32:E35)</f>
        <v>56871</v>
      </c>
      <c r="F30" s="40">
        <f t="shared" si="12"/>
        <v>102193.90000000001</v>
      </c>
      <c r="G30" s="40">
        <f t="shared" si="12"/>
        <v>27308.9</v>
      </c>
      <c r="H30" s="40">
        <f t="shared" si="12"/>
        <v>23865.4</v>
      </c>
      <c r="I30" s="40">
        <f t="shared" si="12"/>
        <v>0</v>
      </c>
      <c r="J30" s="40">
        <f t="shared" si="12"/>
        <v>0</v>
      </c>
      <c r="K30" s="39" t="s">
        <v>58</v>
      </c>
    </row>
    <row r="31" spans="1:11" ht="15">
      <c r="A31" s="39"/>
      <c r="B31" s="4" t="s">
        <v>12</v>
      </c>
      <c r="C31" s="40"/>
      <c r="D31" s="40"/>
      <c r="E31" s="40"/>
      <c r="F31" s="40"/>
      <c r="G31" s="40"/>
      <c r="H31" s="40"/>
      <c r="I31" s="40"/>
      <c r="J31" s="40"/>
      <c r="K31" s="39"/>
    </row>
    <row r="32" spans="1:11" ht="15">
      <c r="A32" s="3"/>
      <c r="B32" s="5" t="s">
        <v>5</v>
      </c>
      <c r="C32" s="13">
        <f>SUM(D32:J32)</f>
        <v>71923.1</v>
      </c>
      <c r="D32" s="13">
        <f aca="true" t="shared" si="13" ref="D32:J32">SUM(D47)</f>
        <v>0</v>
      </c>
      <c r="E32" s="13">
        <f>SUM(E47)</f>
        <v>0</v>
      </c>
      <c r="F32" s="13">
        <f>SUM(F47)</f>
        <v>20748.8</v>
      </c>
      <c r="G32" s="13">
        <f>SUM(G47)</f>
        <v>27308.9</v>
      </c>
      <c r="H32" s="13">
        <f>SUM(H47)</f>
        <v>23865.4</v>
      </c>
      <c r="I32" s="13">
        <f t="shared" si="13"/>
        <v>0</v>
      </c>
      <c r="J32" s="13">
        <f t="shared" si="13"/>
        <v>0</v>
      </c>
      <c r="K32" s="6" t="s">
        <v>36</v>
      </c>
    </row>
    <row r="33" spans="1:11" ht="15">
      <c r="A33" s="3"/>
      <c r="B33" s="5" t="s">
        <v>6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6" t="s">
        <v>36</v>
      </c>
    </row>
    <row r="34" spans="1:11" ht="15">
      <c r="A34" s="3"/>
      <c r="B34" s="5" t="s">
        <v>7</v>
      </c>
      <c r="C34" s="13">
        <f>SUM(D34:J34)</f>
        <v>205663</v>
      </c>
      <c r="D34" s="13">
        <f>SUM(D49)</f>
        <v>67346.9</v>
      </c>
      <c r="E34" s="13">
        <f aca="true" t="shared" si="14" ref="E34:J34">SUM(E49)</f>
        <v>56871</v>
      </c>
      <c r="F34" s="13">
        <f t="shared" si="14"/>
        <v>81445.1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6" t="s">
        <v>36</v>
      </c>
    </row>
    <row r="35" spans="1:11" ht="15">
      <c r="A35" s="3"/>
      <c r="B35" s="5" t="s">
        <v>8</v>
      </c>
      <c r="C35" s="13">
        <f>SUM(D35:J35)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" t="s">
        <v>36</v>
      </c>
    </row>
    <row r="36" spans="1:11" ht="15" hidden="1">
      <c r="A36" s="36" t="s">
        <v>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2" ht="30" customHeight="1" hidden="1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10"/>
    </row>
    <row r="38" spans="1:11" ht="45" hidden="1">
      <c r="A38" s="39">
        <v>6</v>
      </c>
      <c r="B38" s="4" t="s">
        <v>16</v>
      </c>
      <c r="C38" s="53">
        <f>SUM(D38:F39)</f>
        <v>207957.71000000002</v>
      </c>
      <c r="D38" s="39">
        <f>SUM(D40:D43)</f>
        <v>67957.71</v>
      </c>
      <c r="E38" s="53">
        <v>80000</v>
      </c>
      <c r="F38" s="53">
        <v>60000</v>
      </c>
      <c r="G38" s="53">
        <f>SUM(G40:G43)</f>
        <v>0</v>
      </c>
      <c r="H38" s="53">
        <f>SUM(H40:H43)</f>
        <v>0</v>
      </c>
      <c r="I38" s="53">
        <f>SUM(I40:I43)</f>
        <v>0</v>
      </c>
      <c r="J38" s="53">
        <f>SUM(J40:J43)</f>
        <v>0</v>
      </c>
      <c r="K38" s="39" t="s">
        <v>26</v>
      </c>
    </row>
    <row r="39" spans="1:11" ht="15" hidden="1">
      <c r="A39" s="39"/>
      <c r="B39" s="4" t="s">
        <v>12</v>
      </c>
      <c r="C39" s="53"/>
      <c r="D39" s="39"/>
      <c r="E39" s="53"/>
      <c r="F39" s="53"/>
      <c r="G39" s="58"/>
      <c r="H39" s="58"/>
      <c r="I39" s="58"/>
      <c r="J39" s="58"/>
      <c r="K39" s="39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50" t="s">
        <v>17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21.75" customHeight="1">
      <c r="A45" s="49" t="s">
        <v>56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5" customHeight="1">
      <c r="A46" s="17"/>
      <c r="B46" s="18" t="s">
        <v>37</v>
      </c>
      <c r="C46" s="19">
        <f>SUM(C47:C50)</f>
        <v>277586.1</v>
      </c>
      <c r="D46" s="19">
        <f aca="true" t="shared" si="15" ref="D46:J46">SUM(D47:D50)</f>
        <v>67346.9</v>
      </c>
      <c r="E46" s="19">
        <f t="shared" si="15"/>
        <v>56871</v>
      </c>
      <c r="F46" s="19">
        <f t="shared" si="15"/>
        <v>102193.90000000001</v>
      </c>
      <c r="G46" s="19">
        <f t="shared" si="15"/>
        <v>27308.9</v>
      </c>
      <c r="H46" s="19">
        <f t="shared" si="15"/>
        <v>23865.4</v>
      </c>
      <c r="I46" s="19">
        <f t="shared" si="15"/>
        <v>0</v>
      </c>
      <c r="J46" s="19">
        <f t="shared" si="15"/>
        <v>0</v>
      </c>
      <c r="K46" s="6"/>
    </row>
    <row r="47" spans="1:11" ht="15">
      <c r="A47" s="11"/>
      <c r="B47" s="12" t="s">
        <v>5</v>
      </c>
      <c r="C47" s="14">
        <f>SUM(D47:J47)</f>
        <v>71923.1</v>
      </c>
      <c r="D47" s="14">
        <v>0</v>
      </c>
      <c r="E47" s="14">
        <v>0</v>
      </c>
      <c r="F47" s="14">
        <v>20748.8</v>
      </c>
      <c r="G47" s="14">
        <v>27308.9</v>
      </c>
      <c r="H47" s="14">
        <v>23865.4</v>
      </c>
      <c r="I47" s="14">
        <v>0</v>
      </c>
      <c r="J47" s="14">
        <v>0</v>
      </c>
      <c r="K47" s="11" t="s">
        <v>59</v>
      </c>
    </row>
    <row r="48" spans="1:11" ht="15">
      <c r="A48" s="11"/>
      <c r="B48" s="12" t="s">
        <v>6</v>
      </c>
      <c r="C48" s="14">
        <f>SUM(D48:F48)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6" t="s">
        <v>36</v>
      </c>
    </row>
    <row r="49" spans="1:11" ht="15">
      <c r="A49" s="11"/>
      <c r="B49" s="12" t="s">
        <v>7</v>
      </c>
      <c r="C49" s="14">
        <f>SUM(D49:F49)</f>
        <v>205663</v>
      </c>
      <c r="D49" s="14">
        <v>67346.9</v>
      </c>
      <c r="E49" s="14">
        <v>56871</v>
      </c>
      <c r="F49" s="14">
        <v>81445.1</v>
      </c>
      <c r="G49" s="14">
        <v>0</v>
      </c>
      <c r="H49" s="14">
        <v>0</v>
      </c>
      <c r="I49" s="14">
        <v>0</v>
      </c>
      <c r="J49" s="14">
        <v>0</v>
      </c>
      <c r="K49" s="11" t="s">
        <v>60</v>
      </c>
    </row>
    <row r="50" spans="1:11" ht="15">
      <c r="A50" s="11"/>
      <c r="B50" s="12" t="s">
        <v>8</v>
      </c>
      <c r="C50" s="14">
        <f>SUM(D50:F50)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6" t="s">
        <v>36</v>
      </c>
    </row>
    <row r="51" spans="1:11" ht="15">
      <c r="A51" s="36" t="s">
        <v>28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30">
      <c r="A52" s="3"/>
      <c r="B52" s="4" t="s">
        <v>20</v>
      </c>
      <c r="C52" s="15">
        <f>SUM(D52:J52)</f>
        <v>202154.7</v>
      </c>
      <c r="D52" s="15">
        <f>SUM(D53:D56)</f>
        <v>26472.9</v>
      </c>
      <c r="E52" s="15">
        <f aca="true" t="shared" si="16" ref="E52:J52">SUM(E53:E56)</f>
        <v>28094.5</v>
      </c>
      <c r="F52" s="15">
        <f t="shared" si="16"/>
        <v>35578.3</v>
      </c>
      <c r="G52" s="15">
        <f>SUM(G53:G56)</f>
        <v>28156</v>
      </c>
      <c r="H52" s="15">
        <f t="shared" si="16"/>
        <v>27951</v>
      </c>
      <c r="I52" s="15">
        <f t="shared" si="16"/>
        <v>27951</v>
      </c>
      <c r="J52" s="15">
        <f t="shared" si="16"/>
        <v>27951</v>
      </c>
      <c r="K52" s="39" t="s">
        <v>36</v>
      </c>
    </row>
    <row r="53" spans="1:11" ht="15">
      <c r="A53" s="3"/>
      <c r="B53" s="5" t="s">
        <v>5</v>
      </c>
      <c r="C53" s="13">
        <f>SUM(D53:J53)</f>
        <v>202154.7</v>
      </c>
      <c r="D53" s="13">
        <f aca="true" t="shared" si="17" ref="D53:J53">D58+D63+D67+D80+D127+D171</f>
        <v>26472.9</v>
      </c>
      <c r="E53" s="13">
        <f t="shared" si="17"/>
        <v>28094.5</v>
      </c>
      <c r="F53" s="13">
        <f>F58+F63+F67+F80+F127+F171</f>
        <v>35578.3</v>
      </c>
      <c r="G53" s="13">
        <f t="shared" si="17"/>
        <v>28156</v>
      </c>
      <c r="H53" s="13">
        <f t="shared" si="17"/>
        <v>27951</v>
      </c>
      <c r="I53" s="13">
        <f t="shared" si="17"/>
        <v>27951</v>
      </c>
      <c r="J53" s="13">
        <f t="shared" si="17"/>
        <v>27951</v>
      </c>
      <c r="K53" s="39"/>
    </row>
    <row r="54" spans="1:11" ht="15" hidden="1">
      <c r="A54" s="3"/>
      <c r="B54" s="5" t="s">
        <v>6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6"/>
    </row>
    <row r="55" spans="1:11" ht="15" hidden="1">
      <c r="A55" s="3"/>
      <c r="B55" s="5" t="s">
        <v>7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15" hidden="1">
      <c r="A56" s="3"/>
      <c r="B56" s="5" t="s">
        <v>8</v>
      </c>
      <c r="C56" s="13">
        <f>SUM(D56:J56)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3"/>
    </row>
    <row r="57" spans="1:11" ht="35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5">
      <c r="A58" s="3"/>
      <c r="B58" s="5" t="s">
        <v>5</v>
      </c>
      <c r="C58" s="13">
        <f>SUM(D58:J58)</f>
        <v>4670.7</v>
      </c>
      <c r="D58" s="13">
        <v>1570.7</v>
      </c>
      <c r="E58" s="13">
        <v>795</v>
      </c>
      <c r="F58" s="13">
        <v>100</v>
      </c>
      <c r="G58" s="13">
        <v>2205</v>
      </c>
      <c r="H58" s="13">
        <v>0</v>
      </c>
      <c r="I58" s="13">
        <v>0</v>
      </c>
      <c r="J58" s="13">
        <v>0</v>
      </c>
      <c r="K58" s="3" t="s">
        <v>61</v>
      </c>
    </row>
    <row r="59" spans="1:11" ht="15" hidden="1">
      <c r="A59" s="3"/>
      <c r="B59" s="5" t="s">
        <v>6</v>
      </c>
      <c r="C59" s="13">
        <f>SUM(D59:J59)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3"/>
    </row>
    <row r="60" spans="1:11" ht="15" hidden="1">
      <c r="A60" s="3"/>
      <c r="B60" s="5" t="s">
        <v>7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3"/>
    </row>
    <row r="61" spans="1:11" ht="15" hidden="1">
      <c r="A61" s="3"/>
      <c r="B61" s="5" t="s">
        <v>8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3"/>
    </row>
    <row r="62" spans="1:11" s="20" customFormat="1" ht="15" customHeight="1" hidden="1">
      <c r="A62" s="56" t="s">
        <v>31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s="20" customFormat="1" ht="15" hidden="1">
      <c r="A63" s="21"/>
      <c r="B63" s="22" t="s">
        <v>5</v>
      </c>
      <c r="C63" s="23">
        <f>SUM(D63:J63)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1" t="s">
        <v>35</v>
      </c>
    </row>
    <row r="64" spans="1:11" s="20" customFormat="1" ht="15" hidden="1">
      <c r="A64" s="21"/>
      <c r="B64" s="22" t="s">
        <v>6</v>
      </c>
      <c r="C64" s="23">
        <f>SUM(D64:J64)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1"/>
    </row>
    <row r="65" spans="1:11" s="20" customFormat="1" ht="15" hidden="1">
      <c r="A65" s="26"/>
      <c r="B65" s="22" t="s">
        <v>7</v>
      </c>
      <c r="C65" s="23">
        <f>SUM(D65:J65)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6"/>
    </row>
    <row r="66" spans="1:11" ht="15">
      <c r="A66" s="51" t="s">
        <v>38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2"/>
      <c r="B67" s="5" t="s">
        <v>5</v>
      </c>
      <c r="C67" s="15">
        <f>SUM(D67:J67)</f>
        <v>53967.5</v>
      </c>
      <c r="D67" s="15">
        <f>SUM(D72+D74+D76+D78)</f>
        <v>7484.8</v>
      </c>
      <c r="E67" s="15">
        <f aca="true" t="shared" si="18" ref="E67:J67">SUM(E72+E74+E76+E78)</f>
        <v>7542.5</v>
      </c>
      <c r="F67" s="15">
        <f>SUM(F72+F74+F76+F78)</f>
        <v>6084.2</v>
      </c>
      <c r="G67" s="15">
        <f t="shared" si="18"/>
        <v>8214</v>
      </c>
      <c r="H67" s="15">
        <f t="shared" si="18"/>
        <v>8214</v>
      </c>
      <c r="I67" s="15">
        <f t="shared" si="18"/>
        <v>8214</v>
      </c>
      <c r="J67" s="15">
        <f t="shared" si="18"/>
        <v>8214</v>
      </c>
      <c r="K67" s="3" t="s">
        <v>62</v>
      </c>
    </row>
    <row r="68" spans="1:11" ht="15" hidden="1">
      <c r="A68" s="2"/>
      <c r="B68" s="5" t="s">
        <v>6</v>
      </c>
      <c r="C68" s="13">
        <f>SUM(D68:J68)</f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2"/>
    </row>
    <row r="69" spans="1:11" ht="15" hidden="1">
      <c r="A69" s="2"/>
      <c r="B69" s="5" t="s">
        <v>7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8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>
      <c r="A71" s="35" t="s">
        <v>53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5">
      <c r="A72" s="31"/>
      <c r="B72" s="5" t="s">
        <v>5</v>
      </c>
      <c r="C72" s="13">
        <f>SUM(D72:J72)</f>
        <v>48097.7</v>
      </c>
      <c r="D72" s="13">
        <v>7484.8</v>
      </c>
      <c r="E72" s="13">
        <v>4722.7</v>
      </c>
      <c r="F72" s="13">
        <v>3034.2</v>
      </c>
      <c r="G72" s="13">
        <v>8214</v>
      </c>
      <c r="H72" s="13">
        <v>8214</v>
      </c>
      <c r="I72" s="13">
        <v>8214</v>
      </c>
      <c r="J72" s="13">
        <v>8214</v>
      </c>
      <c r="K72" s="3" t="s">
        <v>62</v>
      </c>
    </row>
    <row r="73" spans="1:11" ht="15">
      <c r="A73" s="35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5">
      <c r="A74" s="31"/>
      <c r="B74" s="5" t="s">
        <v>5</v>
      </c>
      <c r="C74" s="13">
        <f>SUM(D74:J74)</f>
        <v>799.1</v>
      </c>
      <c r="D74" s="13">
        <v>0</v>
      </c>
      <c r="E74" s="13">
        <v>398</v>
      </c>
      <c r="F74" s="13">
        <v>401.1</v>
      </c>
      <c r="G74" s="13">
        <v>0</v>
      </c>
      <c r="H74" s="13">
        <v>0</v>
      </c>
      <c r="I74" s="13">
        <v>0</v>
      </c>
      <c r="J74" s="13">
        <v>0</v>
      </c>
      <c r="K74" s="3" t="s">
        <v>62</v>
      </c>
    </row>
    <row r="75" spans="1:11" ht="15">
      <c r="A75" s="35" t="s">
        <v>55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5">
      <c r="A76" s="31"/>
      <c r="B76" s="5" t="s">
        <v>5</v>
      </c>
      <c r="C76" s="13">
        <f>SUM(D76:J76)</f>
        <v>5070.700000000001</v>
      </c>
      <c r="D76" s="13">
        <v>0</v>
      </c>
      <c r="E76" s="13">
        <v>2421.8</v>
      </c>
      <c r="F76" s="13">
        <v>2648.9</v>
      </c>
      <c r="G76" s="13">
        <v>0</v>
      </c>
      <c r="H76" s="13">
        <v>0</v>
      </c>
      <c r="I76" s="13">
        <v>0</v>
      </c>
      <c r="J76" s="13">
        <v>0</v>
      </c>
      <c r="K76" s="3" t="s">
        <v>62</v>
      </c>
    </row>
    <row r="77" spans="1:11" ht="15">
      <c r="A77" s="35" t="s">
        <v>74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>
      <c r="A78" s="28"/>
      <c r="B78" s="5" t="s">
        <v>5</v>
      </c>
      <c r="C78" s="13">
        <f>SUM(D78:J78)</f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3" t="s">
        <v>64</v>
      </c>
    </row>
    <row r="79" spans="1:11" ht="15">
      <c r="A79" s="51" t="s">
        <v>39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5">
      <c r="A80" s="3"/>
      <c r="B80" s="5" t="s">
        <v>5</v>
      </c>
      <c r="C80" s="15">
        <f>SUM(D80:J80)</f>
        <v>116273</v>
      </c>
      <c r="D80" s="15">
        <f>SUM(D121+D123+D125)</f>
        <v>15403.900000000001</v>
      </c>
      <c r="E80" s="15">
        <f aca="true" t="shared" si="19" ref="E80:J80">SUM(E121+E123+E125)</f>
        <v>16917</v>
      </c>
      <c r="F80" s="15">
        <f t="shared" si="19"/>
        <v>20736.1</v>
      </c>
      <c r="G80" s="15">
        <f t="shared" si="19"/>
        <v>15804</v>
      </c>
      <c r="H80" s="15">
        <f t="shared" si="19"/>
        <v>15804</v>
      </c>
      <c r="I80" s="15">
        <f t="shared" si="19"/>
        <v>15804</v>
      </c>
      <c r="J80" s="15">
        <f t="shared" si="19"/>
        <v>15804</v>
      </c>
      <c r="K80" s="3" t="s">
        <v>66</v>
      </c>
    </row>
    <row r="81" spans="1:11" ht="15" hidden="1">
      <c r="A81" s="3"/>
      <c r="B81" s="5" t="s">
        <v>6</v>
      </c>
      <c r="C81" s="13">
        <f>SUM(D81:J81)</f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3"/>
    </row>
    <row r="82" spans="1:11" ht="15" hidden="1">
      <c r="A82" s="3"/>
      <c r="B82" s="5" t="s">
        <v>7</v>
      </c>
      <c r="C82" s="13">
        <f>SUM(D82:J82)</f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3"/>
    </row>
    <row r="83" spans="1:11" ht="15" hidden="1">
      <c r="A83" s="3"/>
      <c r="B83" s="5" t="s">
        <v>8</v>
      </c>
      <c r="C83" s="6">
        <f>SUM(D83:J83)</f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3"/>
    </row>
    <row r="84" spans="1:11" ht="36" customHeight="1" hidden="1">
      <c r="A84" s="36" t="s">
        <v>24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hidden="1">
      <c r="A85" s="39"/>
      <c r="B85" s="4" t="s">
        <v>23</v>
      </c>
      <c r="C85" s="62">
        <f>SUM(D85:J86)</f>
        <v>0</v>
      </c>
      <c r="D85" s="62">
        <f>D87</f>
        <v>0</v>
      </c>
      <c r="E85" s="61">
        <f aca="true" t="shared" si="20" ref="E85:J85">SUM(E87:E90)</f>
        <v>0</v>
      </c>
      <c r="F85" s="61">
        <f t="shared" si="20"/>
        <v>0</v>
      </c>
      <c r="G85" s="61">
        <f t="shared" si="20"/>
        <v>0</v>
      </c>
      <c r="H85" s="61">
        <f t="shared" si="20"/>
        <v>0</v>
      </c>
      <c r="I85" s="61">
        <f t="shared" si="20"/>
        <v>0</v>
      </c>
      <c r="J85" s="61">
        <f t="shared" si="20"/>
        <v>0</v>
      </c>
      <c r="K85" s="39" t="s">
        <v>27</v>
      </c>
    </row>
    <row r="86" spans="1:11" ht="15" hidden="1">
      <c r="A86" s="39"/>
      <c r="B86" s="4" t="s">
        <v>12</v>
      </c>
      <c r="C86" s="39"/>
      <c r="D86" s="62"/>
      <c r="E86" s="61"/>
      <c r="F86" s="61"/>
      <c r="G86" s="61"/>
      <c r="H86" s="61"/>
      <c r="I86" s="61"/>
      <c r="J86" s="61"/>
      <c r="K86" s="39"/>
    </row>
    <row r="87" spans="1:11" ht="15" hidden="1">
      <c r="A87" s="3"/>
      <c r="B87" s="5" t="s">
        <v>5</v>
      </c>
      <c r="C87" s="6">
        <f>SUM(D87:J87)</f>
        <v>0</v>
      </c>
      <c r="D87" s="6">
        <f aca="true" t="shared" si="21" ref="D87:J87">D92+D98+D104+D113</f>
        <v>0</v>
      </c>
      <c r="E87" s="6">
        <f t="shared" si="21"/>
        <v>0</v>
      </c>
      <c r="F87" s="6">
        <f t="shared" si="21"/>
        <v>0</v>
      </c>
      <c r="G87" s="6">
        <f t="shared" si="21"/>
        <v>0</v>
      </c>
      <c r="H87" s="6">
        <f t="shared" si="21"/>
        <v>0</v>
      </c>
      <c r="I87" s="6">
        <f t="shared" si="21"/>
        <v>0</v>
      </c>
      <c r="J87" s="6">
        <f t="shared" si="21"/>
        <v>0</v>
      </c>
      <c r="K87" s="3"/>
    </row>
    <row r="88" spans="1:11" ht="15" hidden="1">
      <c r="A88" s="3"/>
      <c r="B88" s="5" t="s">
        <v>6</v>
      </c>
      <c r="C88" s="6">
        <f aca="true" t="shared" si="22" ref="C88:C102">SUM(D88:F88)</f>
        <v>0</v>
      </c>
      <c r="D88" s="6">
        <v>0</v>
      </c>
      <c r="E88" s="6">
        <v>0</v>
      </c>
      <c r="F88" s="6">
        <v>0</v>
      </c>
      <c r="G88" s="8">
        <v>0</v>
      </c>
      <c r="H88" s="8">
        <v>0</v>
      </c>
      <c r="I88" s="8">
        <v>0</v>
      </c>
      <c r="J88" s="8">
        <v>0</v>
      </c>
      <c r="K88" s="3"/>
    </row>
    <row r="89" spans="1:11" ht="15" hidden="1">
      <c r="A89" s="3"/>
      <c r="B89" s="5" t="s">
        <v>7</v>
      </c>
      <c r="C89" s="6">
        <f t="shared" si="22"/>
        <v>0</v>
      </c>
      <c r="D89" s="6">
        <v>0</v>
      </c>
      <c r="E89" s="6">
        <v>0</v>
      </c>
      <c r="F89" s="6">
        <v>0</v>
      </c>
      <c r="G89" s="8">
        <v>0</v>
      </c>
      <c r="H89" s="8">
        <v>0</v>
      </c>
      <c r="I89" s="8">
        <v>0</v>
      </c>
      <c r="J89" s="8">
        <v>0</v>
      </c>
      <c r="K89" s="3"/>
    </row>
    <row r="90" spans="1:11" ht="15" hidden="1">
      <c r="A90" s="3"/>
      <c r="B90" s="5" t="s">
        <v>8</v>
      </c>
      <c r="C90" s="6">
        <f t="shared" si="22"/>
        <v>0</v>
      </c>
      <c r="D90" s="6">
        <v>0</v>
      </c>
      <c r="E90" s="6">
        <v>0</v>
      </c>
      <c r="F90" s="6">
        <v>0</v>
      </c>
      <c r="G90" s="8">
        <v>0</v>
      </c>
      <c r="H90" s="8">
        <v>0</v>
      </c>
      <c r="I90" s="8">
        <v>0</v>
      </c>
      <c r="J90" s="8">
        <v>0</v>
      </c>
      <c r="K90" s="3"/>
    </row>
    <row r="91" spans="1:11" ht="15" hidden="1">
      <c r="A91" s="36" t="s">
        <v>13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45" hidden="1">
      <c r="A92" s="5"/>
      <c r="B92" s="4" t="s">
        <v>21</v>
      </c>
      <c r="C92" s="6">
        <f t="shared" si="22"/>
        <v>0</v>
      </c>
      <c r="D92" s="6">
        <f aca="true" t="shared" si="23" ref="D92:J96">SUM(E92:G92)</f>
        <v>0</v>
      </c>
      <c r="E92" s="6">
        <f t="shared" si="23"/>
        <v>0</v>
      </c>
      <c r="F92" s="6">
        <f t="shared" si="23"/>
        <v>0</v>
      </c>
      <c r="G92" s="6">
        <f t="shared" si="23"/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5"/>
    </row>
    <row r="93" spans="1:11" ht="15" hidden="1">
      <c r="A93" s="3"/>
      <c r="B93" s="5" t="s">
        <v>5</v>
      </c>
      <c r="C93" s="6">
        <f t="shared" si="22"/>
        <v>0</v>
      </c>
      <c r="D93" s="6">
        <f t="shared" si="23"/>
        <v>0</v>
      </c>
      <c r="E93" s="6">
        <f t="shared" si="23"/>
        <v>0</v>
      </c>
      <c r="F93" s="6">
        <f t="shared" si="23"/>
        <v>0</v>
      </c>
      <c r="G93" s="6">
        <f t="shared" si="23"/>
        <v>0</v>
      </c>
      <c r="H93" s="6">
        <f t="shared" si="23"/>
        <v>0</v>
      </c>
      <c r="I93" s="6">
        <f t="shared" si="23"/>
        <v>0</v>
      </c>
      <c r="J93" s="6">
        <f t="shared" si="23"/>
        <v>0</v>
      </c>
      <c r="K93" s="3"/>
    </row>
    <row r="94" spans="1:11" ht="15" hidden="1">
      <c r="A94" s="3"/>
      <c r="B94" s="5" t="s">
        <v>6</v>
      </c>
      <c r="C94" s="6">
        <f t="shared" si="22"/>
        <v>0</v>
      </c>
      <c r="D94" s="6">
        <f t="shared" si="23"/>
        <v>0</v>
      </c>
      <c r="E94" s="6">
        <f t="shared" si="23"/>
        <v>0</v>
      </c>
      <c r="F94" s="6">
        <f t="shared" si="23"/>
        <v>0</v>
      </c>
      <c r="G94" s="6">
        <f t="shared" si="23"/>
        <v>0</v>
      </c>
      <c r="H94" s="6">
        <f t="shared" si="23"/>
        <v>0</v>
      </c>
      <c r="I94" s="6">
        <f t="shared" si="23"/>
        <v>0</v>
      </c>
      <c r="J94" s="6">
        <f t="shared" si="23"/>
        <v>0</v>
      </c>
      <c r="K94" s="3"/>
    </row>
    <row r="95" spans="1:11" ht="15" hidden="1">
      <c r="A95" s="3"/>
      <c r="B95" s="5" t="s">
        <v>7</v>
      </c>
      <c r="C95" s="6">
        <f t="shared" si="22"/>
        <v>0</v>
      </c>
      <c r="D95" s="6">
        <f t="shared" si="23"/>
        <v>0</v>
      </c>
      <c r="E95" s="6">
        <f t="shared" si="23"/>
        <v>0</v>
      </c>
      <c r="F95" s="6">
        <f t="shared" si="23"/>
        <v>0</v>
      </c>
      <c r="G95" s="6">
        <f t="shared" si="23"/>
        <v>0</v>
      </c>
      <c r="H95" s="6">
        <f t="shared" si="23"/>
        <v>0</v>
      </c>
      <c r="I95" s="6">
        <f t="shared" si="23"/>
        <v>0</v>
      </c>
      <c r="J95" s="6">
        <f t="shared" si="23"/>
        <v>0</v>
      </c>
      <c r="K95" s="3"/>
    </row>
    <row r="96" spans="1:11" ht="15" hidden="1">
      <c r="A96" s="3"/>
      <c r="B96" s="5" t="s">
        <v>8</v>
      </c>
      <c r="C96" s="6">
        <f t="shared" si="22"/>
        <v>0</v>
      </c>
      <c r="D96" s="6">
        <f t="shared" si="23"/>
        <v>0</v>
      </c>
      <c r="E96" s="6">
        <f t="shared" si="23"/>
        <v>0</v>
      </c>
      <c r="F96" s="6">
        <f t="shared" si="23"/>
        <v>0</v>
      </c>
      <c r="G96" s="6">
        <f t="shared" si="23"/>
        <v>0</v>
      </c>
      <c r="H96" s="6">
        <f t="shared" si="23"/>
        <v>0</v>
      </c>
      <c r="I96" s="6">
        <f t="shared" si="23"/>
        <v>0</v>
      </c>
      <c r="J96" s="6">
        <f t="shared" si="23"/>
        <v>0</v>
      </c>
      <c r="K96" s="3"/>
    </row>
    <row r="97" spans="1:11" ht="15" hidden="1">
      <c r="A97" s="36" t="s">
        <v>15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43.5" customHeight="1" hidden="1">
      <c r="A98" s="5"/>
      <c r="B98" s="4" t="s">
        <v>22</v>
      </c>
      <c r="C98" s="6">
        <f t="shared" si="22"/>
        <v>0</v>
      </c>
      <c r="D98" s="6">
        <f aca="true" t="shared" si="24" ref="D98:J102">SUM(E98:G98)</f>
        <v>0</v>
      </c>
      <c r="E98" s="6">
        <f t="shared" si="24"/>
        <v>0</v>
      </c>
      <c r="F98" s="6">
        <f t="shared" si="24"/>
        <v>0</v>
      </c>
      <c r="G98" s="6">
        <f t="shared" si="24"/>
        <v>0</v>
      </c>
      <c r="H98" s="6">
        <f t="shared" si="24"/>
        <v>0</v>
      </c>
      <c r="I98" s="6">
        <f t="shared" si="24"/>
        <v>0</v>
      </c>
      <c r="J98" s="6">
        <f t="shared" si="24"/>
        <v>0</v>
      </c>
      <c r="K98" s="5"/>
    </row>
    <row r="99" spans="1:11" ht="15" hidden="1">
      <c r="A99" s="3"/>
      <c r="B99" s="5" t="s">
        <v>5</v>
      </c>
      <c r="C99" s="6">
        <f t="shared" si="22"/>
        <v>0</v>
      </c>
      <c r="D99" s="6">
        <f t="shared" si="24"/>
        <v>0</v>
      </c>
      <c r="E99" s="6">
        <f t="shared" si="24"/>
        <v>0</v>
      </c>
      <c r="F99" s="6">
        <f t="shared" si="24"/>
        <v>0</v>
      </c>
      <c r="G99" s="6">
        <f t="shared" si="24"/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3"/>
    </row>
    <row r="100" spans="1:11" ht="15" hidden="1">
      <c r="A100" s="3"/>
      <c r="B100" s="5" t="s">
        <v>6</v>
      </c>
      <c r="C100" s="6">
        <f t="shared" si="22"/>
        <v>0</v>
      </c>
      <c r="D100" s="6">
        <f t="shared" si="24"/>
        <v>0</v>
      </c>
      <c r="E100" s="6">
        <f t="shared" si="24"/>
        <v>0</v>
      </c>
      <c r="F100" s="6">
        <f t="shared" si="24"/>
        <v>0</v>
      </c>
      <c r="G100" s="6">
        <f t="shared" si="24"/>
        <v>0</v>
      </c>
      <c r="H100" s="6">
        <f t="shared" si="24"/>
        <v>0</v>
      </c>
      <c r="I100" s="6">
        <f t="shared" si="24"/>
        <v>0</v>
      </c>
      <c r="J100" s="6">
        <f t="shared" si="24"/>
        <v>0</v>
      </c>
      <c r="K100" s="3"/>
    </row>
    <row r="101" spans="1:11" ht="15" hidden="1">
      <c r="A101" s="3"/>
      <c r="B101" s="5" t="s">
        <v>7</v>
      </c>
      <c r="C101" s="6">
        <f t="shared" si="22"/>
        <v>0</v>
      </c>
      <c r="D101" s="6">
        <f t="shared" si="24"/>
        <v>0</v>
      </c>
      <c r="E101" s="6">
        <f t="shared" si="24"/>
        <v>0</v>
      </c>
      <c r="F101" s="6">
        <f t="shared" si="24"/>
        <v>0</v>
      </c>
      <c r="G101" s="6">
        <f t="shared" si="24"/>
        <v>0</v>
      </c>
      <c r="H101" s="6">
        <f t="shared" si="24"/>
        <v>0</v>
      </c>
      <c r="I101" s="6">
        <f t="shared" si="24"/>
        <v>0</v>
      </c>
      <c r="J101" s="6">
        <f t="shared" si="24"/>
        <v>0</v>
      </c>
      <c r="K101" s="3"/>
    </row>
    <row r="102" spans="1:11" ht="15" hidden="1">
      <c r="A102" s="3"/>
      <c r="B102" s="5" t="s">
        <v>8</v>
      </c>
      <c r="C102" s="6">
        <f t="shared" si="22"/>
        <v>0</v>
      </c>
      <c r="D102" s="6">
        <f t="shared" si="24"/>
        <v>0</v>
      </c>
      <c r="E102" s="6">
        <f t="shared" si="24"/>
        <v>0</v>
      </c>
      <c r="F102" s="6">
        <f t="shared" si="24"/>
        <v>0</v>
      </c>
      <c r="G102" s="6">
        <f t="shared" si="24"/>
        <v>0</v>
      </c>
      <c r="H102" s="6">
        <f t="shared" si="24"/>
        <v>0</v>
      </c>
      <c r="I102" s="6">
        <f t="shared" si="24"/>
        <v>0</v>
      </c>
      <c r="J102" s="6">
        <f t="shared" si="24"/>
        <v>0</v>
      </c>
      <c r="K102" s="3"/>
    </row>
    <row r="103" spans="1:11" ht="15" hidden="1">
      <c r="A103" s="36" t="s">
        <v>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hidden="1">
      <c r="A104" s="3"/>
      <c r="B104" s="4" t="s">
        <v>18</v>
      </c>
      <c r="C104" s="6">
        <f aca="true" t="shared" si="25" ref="C104:C111">SUM(D104:F104)</f>
        <v>0</v>
      </c>
      <c r="D104" s="6">
        <f aca="true" t="shared" si="26" ref="D104:D111">SUM(E104:G104)</f>
        <v>0</v>
      </c>
      <c r="E104" s="6">
        <f aca="true" t="shared" si="27" ref="E104:E111">SUM(F104:H104)</f>
        <v>0</v>
      </c>
      <c r="F104" s="6">
        <f aca="true" t="shared" si="28" ref="F104:F111">SUM(G104:I104)</f>
        <v>0</v>
      </c>
      <c r="G104" s="6">
        <f aca="true" t="shared" si="29" ref="G104:G111">SUM(H104:J104)</f>
        <v>0</v>
      </c>
      <c r="H104" s="6">
        <f aca="true" t="shared" si="30" ref="H104:H111">SUM(I104:K104)</f>
        <v>0</v>
      </c>
      <c r="I104" s="6">
        <f aca="true" t="shared" si="31" ref="I104:I111">SUM(J104:L104)</f>
        <v>0</v>
      </c>
      <c r="J104" s="6">
        <f aca="true" t="shared" si="32" ref="J104:J111">SUM(K104:M104)</f>
        <v>0</v>
      </c>
      <c r="K104" s="3"/>
    </row>
    <row r="105" spans="1:11" ht="15" hidden="1">
      <c r="A105" s="3"/>
      <c r="B105" s="5" t="s">
        <v>5</v>
      </c>
      <c r="C105" s="6">
        <f t="shared" si="25"/>
        <v>0</v>
      </c>
      <c r="D105" s="6">
        <f t="shared" si="26"/>
        <v>0</v>
      </c>
      <c r="E105" s="6">
        <f t="shared" si="27"/>
        <v>0</v>
      </c>
      <c r="F105" s="6">
        <f t="shared" si="28"/>
        <v>0</v>
      </c>
      <c r="G105" s="6">
        <f t="shared" si="29"/>
        <v>0</v>
      </c>
      <c r="H105" s="6">
        <f t="shared" si="30"/>
        <v>0</v>
      </c>
      <c r="I105" s="6">
        <f t="shared" si="31"/>
        <v>0</v>
      </c>
      <c r="J105" s="6">
        <f t="shared" si="32"/>
        <v>0</v>
      </c>
      <c r="K105" s="3"/>
    </row>
    <row r="106" spans="1:11" ht="15" hidden="1">
      <c r="A106" s="3"/>
      <c r="B106" s="5" t="s">
        <v>6</v>
      </c>
      <c r="C106" s="6">
        <f t="shared" si="25"/>
        <v>0</v>
      </c>
      <c r="D106" s="6">
        <f t="shared" si="26"/>
        <v>0</v>
      </c>
      <c r="E106" s="6">
        <f t="shared" si="27"/>
        <v>0</v>
      </c>
      <c r="F106" s="6">
        <f t="shared" si="28"/>
        <v>0</v>
      </c>
      <c r="G106" s="6">
        <f t="shared" si="29"/>
        <v>0</v>
      </c>
      <c r="H106" s="6">
        <f t="shared" si="30"/>
        <v>0</v>
      </c>
      <c r="I106" s="6">
        <f t="shared" si="31"/>
        <v>0</v>
      </c>
      <c r="J106" s="6">
        <f t="shared" si="32"/>
        <v>0</v>
      </c>
      <c r="K106" s="3"/>
    </row>
    <row r="107" spans="1:11" ht="15" hidden="1">
      <c r="A107" s="3"/>
      <c r="B107" s="5" t="s">
        <v>7</v>
      </c>
      <c r="C107" s="6">
        <f t="shared" si="25"/>
        <v>0</v>
      </c>
      <c r="D107" s="6">
        <f t="shared" si="26"/>
        <v>0</v>
      </c>
      <c r="E107" s="6">
        <f t="shared" si="27"/>
        <v>0</v>
      </c>
      <c r="F107" s="6">
        <f t="shared" si="28"/>
        <v>0</v>
      </c>
      <c r="G107" s="6">
        <f t="shared" si="29"/>
        <v>0</v>
      </c>
      <c r="H107" s="6">
        <f t="shared" si="30"/>
        <v>0</v>
      </c>
      <c r="I107" s="6">
        <f t="shared" si="31"/>
        <v>0</v>
      </c>
      <c r="J107" s="6">
        <f t="shared" si="32"/>
        <v>0</v>
      </c>
      <c r="K107" s="3"/>
    </row>
    <row r="108" spans="1:11" ht="15" hidden="1">
      <c r="A108" s="3"/>
      <c r="B108" s="5" t="s">
        <v>8</v>
      </c>
      <c r="C108" s="6">
        <f t="shared" si="25"/>
        <v>0</v>
      </c>
      <c r="D108" s="6">
        <f t="shared" si="26"/>
        <v>0</v>
      </c>
      <c r="E108" s="6">
        <f t="shared" si="27"/>
        <v>0</v>
      </c>
      <c r="F108" s="6">
        <f t="shared" si="28"/>
        <v>0</v>
      </c>
      <c r="G108" s="6">
        <f t="shared" si="29"/>
        <v>0</v>
      </c>
      <c r="H108" s="6">
        <f t="shared" si="30"/>
        <v>0</v>
      </c>
      <c r="I108" s="6">
        <f t="shared" si="31"/>
        <v>0</v>
      </c>
      <c r="J108" s="6">
        <f t="shared" si="32"/>
        <v>0</v>
      </c>
      <c r="K108" s="3"/>
    </row>
    <row r="109" spans="1:11" ht="15" hidden="1">
      <c r="A109" s="3"/>
      <c r="B109" s="4" t="s">
        <v>19</v>
      </c>
      <c r="C109" s="6">
        <f t="shared" si="25"/>
        <v>0</v>
      </c>
      <c r="D109" s="6">
        <f t="shared" si="26"/>
        <v>0</v>
      </c>
      <c r="E109" s="6">
        <f t="shared" si="27"/>
        <v>0</v>
      </c>
      <c r="F109" s="6">
        <f t="shared" si="28"/>
        <v>0</v>
      </c>
      <c r="G109" s="6">
        <f t="shared" si="29"/>
        <v>0</v>
      </c>
      <c r="H109" s="6">
        <f t="shared" si="30"/>
        <v>0</v>
      </c>
      <c r="I109" s="6">
        <f t="shared" si="31"/>
        <v>0</v>
      </c>
      <c r="J109" s="6">
        <f t="shared" si="32"/>
        <v>0</v>
      </c>
      <c r="K109" s="3"/>
    </row>
    <row r="110" spans="1:11" ht="15" hidden="1">
      <c r="A110" s="3"/>
      <c r="B110" s="5" t="s">
        <v>5</v>
      </c>
      <c r="C110" s="6">
        <f t="shared" si="25"/>
        <v>0</v>
      </c>
      <c r="D110" s="6">
        <f t="shared" si="26"/>
        <v>0</v>
      </c>
      <c r="E110" s="6">
        <f t="shared" si="27"/>
        <v>0</v>
      </c>
      <c r="F110" s="6">
        <f t="shared" si="28"/>
        <v>0</v>
      </c>
      <c r="G110" s="6">
        <f t="shared" si="29"/>
        <v>0</v>
      </c>
      <c r="H110" s="6">
        <f t="shared" si="30"/>
        <v>0</v>
      </c>
      <c r="I110" s="6">
        <f t="shared" si="31"/>
        <v>0</v>
      </c>
      <c r="J110" s="6">
        <f t="shared" si="32"/>
        <v>0</v>
      </c>
      <c r="K110" s="3"/>
    </row>
    <row r="111" spans="1:11" ht="15" hidden="1">
      <c r="A111" s="3"/>
      <c r="B111" s="5" t="s">
        <v>6</v>
      </c>
      <c r="C111" s="6">
        <f t="shared" si="25"/>
        <v>0</v>
      </c>
      <c r="D111" s="6">
        <f t="shared" si="26"/>
        <v>0</v>
      </c>
      <c r="E111" s="6">
        <f t="shared" si="27"/>
        <v>0</v>
      </c>
      <c r="F111" s="6">
        <f t="shared" si="28"/>
        <v>0</v>
      </c>
      <c r="G111" s="6">
        <f t="shared" si="29"/>
        <v>0</v>
      </c>
      <c r="H111" s="6">
        <f t="shared" si="30"/>
        <v>0</v>
      </c>
      <c r="I111" s="6">
        <f t="shared" si="31"/>
        <v>0</v>
      </c>
      <c r="J111" s="6">
        <f t="shared" si="32"/>
        <v>0</v>
      </c>
      <c r="K111" s="3"/>
    </row>
    <row r="112" spans="1:11" ht="15" hidden="1">
      <c r="A112" s="3"/>
      <c r="B112" s="36" t="s">
        <v>28</v>
      </c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30" hidden="1">
      <c r="A113" s="3"/>
      <c r="B113" s="4" t="s">
        <v>20</v>
      </c>
      <c r="C113" s="6">
        <f>SUM(D113:J113)</f>
        <v>0</v>
      </c>
      <c r="D113" s="6">
        <f aca="true" t="shared" si="33" ref="D113:J113">D114</f>
        <v>0</v>
      </c>
      <c r="E113" s="6">
        <f t="shared" si="33"/>
        <v>0</v>
      </c>
      <c r="F113" s="6">
        <f t="shared" si="33"/>
        <v>0</v>
      </c>
      <c r="G113" s="6">
        <f t="shared" si="33"/>
        <v>0</v>
      </c>
      <c r="H113" s="6">
        <f t="shared" si="33"/>
        <v>0</v>
      </c>
      <c r="I113" s="6">
        <f t="shared" si="33"/>
        <v>0</v>
      </c>
      <c r="J113" s="6">
        <f t="shared" si="33"/>
        <v>0</v>
      </c>
      <c r="K113" s="39" t="s">
        <v>27</v>
      </c>
    </row>
    <row r="114" spans="1:11" ht="15" hidden="1">
      <c r="A114" s="3"/>
      <c r="B114" s="5" t="s">
        <v>5</v>
      </c>
      <c r="C114" s="6">
        <f>SUM(D114:F114)</f>
        <v>0</v>
      </c>
      <c r="D114" s="6">
        <v>0</v>
      </c>
      <c r="E114" s="6">
        <v>0</v>
      </c>
      <c r="F114" s="6">
        <v>0</v>
      </c>
      <c r="G114" s="8">
        <v>0</v>
      </c>
      <c r="H114" s="8">
        <v>0</v>
      </c>
      <c r="I114" s="8">
        <v>0</v>
      </c>
      <c r="J114" s="8">
        <v>0</v>
      </c>
      <c r="K114" s="39"/>
    </row>
    <row r="115" spans="1:11" ht="15" hidden="1">
      <c r="A115" s="3"/>
      <c r="B115" s="5" t="s">
        <v>6</v>
      </c>
      <c r="C115" s="6">
        <f>SUM(D115:F115)</f>
        <v>0</v>
      </c>
      <c r="D115" s="6">
        <v>0</v>
      </c>
      <c r="E115" s="6">
        <v>0</v>
      </c>
      <c r="F115" s="6">
        <v>0</v>
      </c>
      <c r="G115" s="8">
        <v>0</v>
      </c>
      <c r="H115" s="8">
        <v>0</v>
      </c>
      <c r="I115" s="8">
        <v>0</v>
      </c>
      <c r="J115" s="8">
        <v>0</v>
      </c>
      <c r="K115" s="3"/>
    </row>
    <row r="116" spans="1:11" ht="15" hidden="1">
      <c r="A116" s="3"/>
      <c r="B116" s="5" t="s">
        <v>7</v>
      </c>
      <c r="C116" s="6">
        <f>SUM(D116:F116)</f>
        <v>0</v>
      </c>
      <c r="D116" s="6">
        <v>0</v>
      </c>
      <c r="E116" s="6">
        <v>0</v>
      </c>
      <c r="F116" s="6">
        <v>0</v>
      </c>
      <c r="G116" s="8">
        <v>0</v>
      </c>
      <c r="H116" s="8">
        <v>0</v>
      </c>
      <c r="I116" s="8">
        <v>0</v>
      </c>
      <c r="J116" s="8">
        <v>0</v>
      </c>
      <c r="K116" s="3"/>
    </row>
    <row r="117" spans="1:11" ht="15" hidden="1">
      <c r="A117" s="3"/>
      <c r="B117" s="5" t="s">
        <v>8</v>
      </c>
      <c r="C117" s="6">
        <f>SUM(D117:F117)</f>
        <v>0</v>
      </c>
      <c r="D117" s="6">
        <v>0</v>
      </c>
      <c r="E117" s="6">
        <v>0</v>
      </c>
      <c r="F117" s="6">
        <v>0</v>
      </c>
      <c r="G117" s="8">
        <v>0</v>
      </c>
      <c r="H117" s="8">
        <v>0</v>
      </c>
      <c r="I117" s="8">
        <v>0</v>
      </c>
      <c r="J117" s="8">
        <v>0</v>
      </c>
      <c r="K117" s="3"/>
    </row>
    <row r="118" spans="1:11" ht="15.75" hidden="1">
      <c r="A118" s="37" t="s">
        <v>33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5.75">
      <c r="A119" s="28"/>
      <c r="B119" s="5" t="s">
        <v>34</v>
      </c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5">
      <c r="A120" s="35" t="s">
        <v>47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5.75">
      <c r="A121" s="28"/>
      <c r="B121" s="5" t="s">
        <v>5</v>
      </c>
      <c r="C121" s="13">
        <f>SUM(D121:J121)</f>
        <v>106699</v>
      </c>
      <c r="D121" s="13">
        <v>14029.7</v>
      </c>
      <c r="E121" s="13">
        <v>15687.2</v>
      </c>
      <c r="F121" s="13">
        <v>19286.1</v>
      </c>
      <c r="G121" s="13">
        <v>14424</v>
      </c>
      <c r="H121" s="13">
        <v>14424</v>
      </c>
      <c r="I121" s="13">
        <v>14424</v>
      </c>
      <c r="J121" s="13">
        <v>14424</v>
      </c>
      <c r="K121" s="3" t="s">
        <v>63</v>
      </c>
    </row>
    <row r="122" spans="1:13" ht="15">
      <c r="A122" s="35" t="s">
        <v>48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M122" s="25"/>
    </row>
    <row r="123" spans="1:11" ht="15.75">
      <c r="A123" s="28"/>
      <c r="B123" s="5" t="s">
        <v>5</v>
      </c>
      <c r="C123" s="13">
        <f>SUM(D123:J123)</f>
        <v>3165</v>
      </c>
      <c r="D123" s="24">
        <v>295</v>
      </c>
      <c r="E123" s="13">
        <v>450</v>
      </c>
      <c r="F123" s="13">
        <v>500</v>
      </c>
      <c r="G123" s="13">
        <v>480</v>
      </c>
      <c r="H123" s="13">
        <v>480</v>
      </c>
      <c r="I123" s="13">
        <v>480</v>
      </c>
      <c r="J123" s="13">
        <v>480</v>
      </c>
      <c r="K123" s="3" t="s">
        <v>63</v>
      </c>
    </row>
    <row r="124" spans="1:11" ht="15">
      <c r="A124" s="35" t="s">
        <v>75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3" ht="15.75">
      <c r="A125" s="28"/>
      <c r="B125" s="5" t="s">
        <v>5</v>
      </c>
      <c r="C125" s="13">
        <f>SUM(D125:J125)</f>
        <v>6409</v>
      </c>
      <c r="D125" s="13">
        <v>1079.2</v>
      </c>
      <c r="E125" s="13">
        <v>779.8</v>
      </c>
      <c r="F125" s="13">
        <v>950</v>
      </c>
      <c r="G125" s="13">
        <v>900</v>
      </c>
      <c r="H125" s="13">
        <v>900</v>
      </c>
      <c r="I125" s="13">
        <v>900</v>
      </c>
      <c r="J125" s="13">
        <v>900</v>
      </c>
      <c r="K125" s="3" t="s">
        <v>63</v>
      </c>
      <c r="M125" s="25"/>
    </row>
    <row r="126" spans="1:11" ht="15">
      <c r="A126" s="51" t="s">
        <v>50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5">
      <c r="A127" s="3"/>
      <c r="B127" s="5" t="s">
        <v>5</v>
      </c>
      <c r="C127" s="15">
        <f>SUM(D127:J127)</f>
        <v>22285.5</v>
      </c>
      <c r="D127" s="15">
        <f aca="true" t="shared" si="34" ref="D127:I127">D133+D138+D143+D169</f>
        <v>2013.5</v>
      </c>
      <c r="E127" s="15">
        <f t="shared" si="34"/>
        <v>2840</v>
      </c>
      <c r="F127" s="15">
        <f t="shared" si="34"/>
        <v>3700</v>
      </c>
      <c r="G127" s="15">
        <f t="shared" si="34"/>
        <v>1933</v>
      </c>
      <c r="H127" s="15">
        <f t="shared" si="34"/>
        <v>3933</v>
      </c>
      <c r="I127" s="15">
        <f t="shared" si="34"/>
        <v>3933</v>
      </c>
      <c r="J127" s="15">
        <f>J133+J138+J143</f>
        <v>3933</v>
      </c>
      <c r="K127" s="32" t="s">
        <v>71</v>
      </c>
    </row>
    <row r="128" spans="1:11" ht="15" customHeight="1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3"/>
    </row>
    <row r="129" spans="1:11" ht="15" customHeight="1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3"/>
    </row>
    <row r="130" spans="1:11" ht="15" customHeight="1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3"/>
    </row>
    <row r="131" spans="1:11" ht="15">
      <c r="A131" s="3"/>
      <c r="B131" s="5" t="s">
        <v>34</v>
      </c>
      <c r="C131" s="13"/>
      <c r="D131" s="13"/>
      <c r="E131" s="13"/>
      <c r="F131" s="13"/>
      <c r="G131" s="13"/>
      <c r="H131" s="13"/>
      <c r="I131" s="13"/>
      <c r="J131" s="13"/>
      <c r="K131" s="34"/>
    </row>
    <row r="132" spans="1:11" ht="15" customHeight="1">
      <c r="A132" s="35" t="s">
        <v>40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5">
      <c r="A133" s="3"/>
      <c r="B133" s="5" t="s">
        <v>5</v>
      </c>
      <c r="C133" s="13">
        <f>SUM(D133:J133)</f>
        <v>21343</v>
      </c>
      <c r="D133" s="13">
        <v>1743</v>
      </c>
      <c r="E133" s="13">
        <v>2640</v>
      </c>
      <c r="F133" s="13">
        <v>3700</v>
      </c>
      <c r="G133" s="16">
        <v>1815</v>
      </c>
      <c r="H133" s="16">
        <v>3815</v>
      </c>
      <c r="I133" s="16">
        <v>3815</v>
      </c>
      <c r="J133" s="16">
        <v>3815</v>
      </c>
      <c r="K133" s="6" t="s">
        <v>67</v>
      </c>
    </row>
    <row r="134" spans="1:11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>
      <c r="A137" s="35" t="s">
        <v>41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5">
      <c r="A138" s="3"/>
      <c r="B138" s="5" t="s">
        <v>5</v>
      </c>
      <c r="C138" s="13">
        <f>SUM(D138:J138)</f>
        <v>215.5</v>
      </c>
      <c r="D138" s="13">
        <v>215.5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6" t="s">
        <v>68</v>
      </c>
    </row>
    <row r="139" spans="1:11" ht="15" hidden="1">
      <c r="A139" s="3"/>
      <c r="B139" s="5" t="s">
        <v>6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 hidden="1">
      <c r="A140" s="3"/>
      <c r="B140" s="5" t="s">
        <v>7</v>
      </c>
      <c r="C140" s="13">
        <f>SUM(D140:F140)</f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3"/>
    </row>
    <row r="141" spans="1:11" ht="15" hidden="1">
      <c r="A141" s="3"/>
      <c r="B141" s="5" t="s">
        <v>8</v>
      </c>
      <c r="C141" s="13">
        <f>SUM(D141:F141)</f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3"/>
    </row>
    <row r="142" spans="1:11" ht="15">
      <c r="A142" s="35" t="s">
        <v>42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3"/>
      <c r="B143" s="5" t="s">
        <v>5</v>
      </c>
      <c r="C143" s="13">
        <f>C149+C154+C159+C164</f>
        <v>727</v>
      </c>
      <c r="D143" s="13">
        <f>D149+D154+D159+D164</f>
        <v>55</v>
      </c>
      <c r="E143" s="13">
        <f aca="true" t="shared" si="35" ref="E143:J143">E149+E154+E159+E164</f>
        <v>200</v>
      </c>
      <c r="F143" s="13">
        <f t="shared" si="35"/>
        <v>0</v>
      </c>
      <c r="G143" s="13">
        <f>G149+G154+G159+G164</f>
        <v>118</v>
      </c>
      <c r="H143" s="13">
        <f t="shared" si="35"/>
        <v>118</v>
      </c>
      <c r="I143" s="13">
        <f t="shared" si="35"/>
        <v>118</v>
      </c>
      <c r="J143" s="13">
        <f t="shared" si="35"/>
        <v>118</v>
      </c>
      <c r="K143" s="6" t="s">
        <v>36</v>
      </c>
    </row>
    <row r="144" spans="1:11" ht="15" hidden="1">
      <c r="A144" s="3"/>
      <c r="B144" s="5" t="s">
        <v>6</v>
      </c>
      <c r="C144" s="13">
        <f>SUM(D144:F144)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"/>
    </row>
    <row r="145" spans="1:11" ht="15" hidden="1">
      <c r="A145" s="3"/>
      <c r="B145" s="5" t="s">
        <v>7</v>
      </c>
      <c r="C145" s="13">
        <f>SUM(D145:F145)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3"/>
    </row>
    <row r="146" spans="1:11" ht="15" hidden="1">
      <c r="A146" s="3"/>
      <c r="B146" s="5" t="s">
        <v>8</v>
      </c>
      <c r="C146" s="13">
        <f>SUM(D146:F146)</f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3"/>
    </row>
    <row r="147" spans="1:11" ht="15">
      <c r="A147" s="3"/>
      <c r="B147" s="5" t="s">
        <v>34</v>
      </c>
      <c r="C147" s="6"/>
      <c r="D147" s="6"/>
      <c r="E147" s="6"/>
      <c r="F147" s="6"/>
      <c r="G147" s="8"/>
      <c r="H147" s="8"/>
      <c r="I147" s="8"/>
      <c r="J147" s="8"/>
      <c r="K147" s="3"/>
    </row>
    <row r="148" spans="1:11" ht="32.25" customHeight="1">
      <c r="A148" s="35" t="s">
        <v>52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5">
      <c r="A149" s="3"/>
      <c r="B149" s="5" t="s">
        <v>5</v>
      </c>
      <c r="C149" s="16">
        <f>SUM(D149:J149)</f>
        <v>270</v>
      </c>
      <c r="D149" s="16">
        <v>50</v>
      </c>
      <c r="E149" s="16">
        <v>0</v>
      </c>
      <c r="F149" s="16">
        <v>0</v>
      </c>
      <c r="G149" s="16">
        <v>55</v>
      </c>
      <c r="H149" s="16">
        <v>55</v>
      </c>
      <c r="I149" s="16">
        <v>55</v>
      </c>
      <c r="J149" s="16">
        <v>55</v>
      </c>
      <c r="K149" s="6" t="s">
        <v>69</v>
      </c>
    </row>
    <row r="150" spans="1:11" ht="15" hidden="1">
      <c r="A150" s="3"/>
      <c r="B150" s="5" t="s">
        <v>6</v>
      </c>
      <c r="C150" s="16">
        <f>SUM(D150:F150)</f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3"/>
    </row>
    <row r="151" spans="1:11" ht="15" hidden="1">
      <c r="A151" s="3"/>
      <c r="B151" s="5" t="s">
        <v>7</v>
      </c>
      <c r="C151" s="16">
        <f>SUM(D151:F151)</f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3"/>
    </row>
    <row r="152" spans="1:11" ht="15" hidden="1">
      <c r="A152" s="3"/>
      <c r="B152" s="5" t="s">
        <v>8</v>
      </c>
      <c r="C152" s="16">
        <f>SUM(D152:F152)</f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3"/>
    </row>
    <row r="153" spans="1:11" ht="23.25" customHeight="1">
      <c r="A153" s="35" t="s">
        <v>43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15">
      <c r="A154" s="3"/>
      <c r="B154" s="5" t="s">
        <v>5</v>
      </c>
      <c r="C154" s="16">
        <f>SUM(D154:J154)</f>
        <v>232</v>
      </c>
      <c r="D154" s="16">
        <v>0</v>
      </c>
      <c r="E154" s="16">
        <v>0</v>
      </c>
      <c r="F154" s="16">
        <v>0</v>
      </c>
      <c r="G154" s="16">
        <v>58</v>
      </c>
      <c r="H154" s="16">
        <v>58</v>
      </c>
      <c r="I154" s="16">
        <v>58</v>
      </c>
      <c r="J154" s="16">
        <v>58</v>
      </c>
      <c r="K154" s="6" t="s">
        <v>70</v>
      </c>
    </row>
    <row r="155" spans="1:11" ht="15" hidden="1">
      <c r="A155" s="3"/>
      <c r="B155" s="5" t="s">
        <v>6</v>
      </c>
      <c r="C155" s="16">
        <f>SUM(D155:F155)</f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3"/>
    </row>
    <row r="156" spans="1:11" ht="15" hidden="1">
      <c r="A156" s="3"/>
      <c r="B156" s="5" t="s">
        <v>7</v>
      </c>
      <c r="C156" s="16">
        <f>SUM(D156:F156)</f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3"/>
    </row>
    <row r="157" spans="1:11" ht="15" hidden="1">
      <c r="A157" s="3"/>
      <c r="B157" s="5" t="s">
        <v>8</v>
      </c>
      <c r="C157" s="16">
        <f>SUM(D157:F157)</f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3"/>
    </row>
    <row r="158" spans="1:11" ht="19.5" customHeight="1">
      <c r="A158" s="35" t="s">
        <v>44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ht="15">
      <c r="A159" s="3"/>
      <c r="B159" s="5" t="s">
        <v>5</v>
      </c>
      <c r="C159" s="16">
        <f>SUM(D159:J159)</f>
        <v>25</v>
      </c>
      <c r="D159" s="16">
        <v>5</v>
      </c>
      <c r="E159" s="16">
        <v>0</v>
      </c>
      <c r="F159" s="16">
        <v>0</v>
      </c>
      <c r="G159" s="16">
        <v>5</v>
      </c>
      <c r="H159" s="16">
        <v>5</v>
      </c>
      <c r="I159" s="16">
        <v>5</v>
      </c>
      <c r="J159" s="16">
        <v>5</v>
      </c>
      <c r="K159" s="6" t="s">
        <v>70</v>
      </c>
    </row>
    <row r="160" spans="1:11" ht="15" hidden="1">
      <c r="A160" s="3"/>
      <c r="B160" s="5" t="s">
        <v>6</v>
      </c>
      <c r="C160" s="16">
        <f>SUM(D160:F160)</f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3"/>
    </row>
    <row r="161" spans="1:11" ht="15" hidden="1">
      <c r="A161" s="3"/>
      <c r="B161" s="5" t="s">
        <v>7</v>
      </c>
      <c r="C161" s="16">
        <f>SUM(D161:F161)</f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3"/>
    </row>
    <row r="162" spans="1:11" ht="15" hidden="1">
      <c r="A162" s="3"/>
      <c r="B162" s="5" t="s">
        <v>8</v>
      </c>
      <c r="C162" s="16">
        <f>SUM(D162:F162)</f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3"/>
    </row>
    <row r="163" spans="1:11" ht="19.5" customHeight="1">
      <c r="A163" s="35" t="s">
        <v>51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ht="15">
      <c r="A164" s="3"/>
      <c r="B164" s="5" t="s">
        <v>5</v>
      </c>
      <c r="C164" s="16">
        <f>SUM(D164:J164)</f>
        <v>200</v>
      </c>
      <c r="D164" s="16">
        <v>0</v>
      </c>
      <c r="E164" s="16">
        <v>200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6" t="s">
        <v>69</v>
      </c>
    </row>
    <row r="165" spans="1:11" ht="15" hidden="1">
      <c r="A165" s="3"/>
      <c r="B165" s="5" t="s">
        <v>6</v>
      </c>
      <c r="C165" s="16">
        <f>SUM(D165:F165)</f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3"/>
    </row>
    <row r="166" spans="1:11" ht="15" hidden="1">
      <c r="A166" s="3"/>
      <c r="B166" s="5" t="s">
        <v>7</v>
      </c>
      <c r="C166" s="16">
        <f>SUM(D166:F166)</f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3"/>
    </row>
    <row r="167" spans="1:11" ht="15" hidden="1">
      <c r="A167" s="3"/>
      <c r="B167" s="5" t="s">
        <v>8</v>
      </c>
      <c r="C167" s="16">
        <f>SUM(D167:F167)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3"/>
    </row>
    <row r="168" spans="1:11" ht="15">
      <c r="A168" s="35" t="s">
        <v>76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ht="15.75">
      <c r="A169" s="28"/>
      <c r="B169" s="5" t="s">
        <v>5</v>
      </c>
      <c r="C169" s="13">
        <f>SUM(D169:J169)</f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3" t="s">
        <v>65</v>
      </c>
    </row>
    <row r="170" spans="1:11" ht="28.5" customHeight="1">
      <c r="A170" s="51" t="s">
        <v>72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5">
      <c r="A171" s="3"/>
      <c r="B171" s="5" t="s">
        <v>5</v>
      </c>
      <c r="C171" s="15">
        <f>SUM(D171:J171)</f>
        <v>4958</v>
      </c>
      <c r="D171" s="15">
        <f aca="true" t="shared" si="36" ref="D171:J171">D174+D179+D184</f>
        <v>0</v>
      </c>
      <c r="E171" s="15">
        <f t="shared" si="36"/>
        <v>0</v>
      </c>
      <c r="F171" s="15">
        <f t="shared" si="36"/>
        <v>4958</v>
      </c>
      <c r="G171" s="15">
        <f t="shared" si="36"/>
        <v>0</v>
      </c>
      <c r="H171" s="15">
        <f t="shared" si="36"/>
        <v>0</v>
      </c>
      <c r="I171" s="15">
        <f t="shared" si="36"/>
        <v>0</v>
      </c>
      <c r="J171" s="15">
        <f t="shared" si="36"/>
        <v>0</v>
      </c>
      <c r="K171" s="32" t="s">
        <v>77</v>
      </c>
    </row>
    <row r="172" spans="1:11" ht="15">
      <c r="A172" s="3"/>
      <c r="B172" s="5" t="s">
        <v>34</v>
      </c>
      <c r="C172" s="13"/>
      <c r="D172" s="13"/>
      <c r="E172" s="13"/>
      <c r="F172" s="13"/>
      <c r="G172" s="13"/>
      <c r="H172" s="13"/>
      <c r="I172" s="13"/>
      <c r="J172" s="13"/>
      <c r="K172" s="34"/>
    </row>
    <row r="173" spans="1:11" ht="15">
      <c r="A173" s="35" t="s">
        <v>73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ht="15">
      <c r="A174" s="3"/>
      <c r="B174" s="5" t="s">
        <v>5</v>
      </c>
      <c r="C174" s="13">
        <f>SUM(D174:J174)</f>
        <v>4958</v>
      </c>
      <c r="D174" s="13">
        <v>0</v>
      </c>
      <c r="E174" s="13">
        <v>0</v>
      </c>
      <c r="F174" s="13">
        <v>4958</v>
      </c>
      <c r="G174" s="16">
        <v>0</v>
      </c>
      <c r="H174" s="16">
        <v>0</v>
      </c>
      <c r="I174" s="16">
        <v>0</v>
      </c>
      <c r="J174" s="16">
        <v>0</v>
      </c>
      <c r="K174" s="3" t="s">
        <v>77</v>
      </c>
    </row>
  </sheetData>
  <sheetProtection/>
  <mergeCells count="89">
    <mergeCell ref="A170:K170"/>
    <mergeCell ref="K171:K172"/>
    <mergeCell ref="A173:K173"/>
    <mergeCell ref="A137:K137"/>
    <mergeCell ref="A158:K158"/>
    <mergeCell ref="A142:K142"/>
    <mergeCell ref="A168:K168"/>
    <mergeCell ref="A91:K91"/>
    <mergeCell ref="E85:E86"/>
    <mergeCell ref="F85:F86"/>
    <mergeCell ref="A84:K84"/>
    <mergeCell ref="H85:H86"/>
    <mergeCell ref="K85:K86"/>
    <mergeCell ref="G85:G86"/>
    <mergeCell ref="I85:I86"/>
    <mergeCell ref="A79:K79"/>
    <mergeCell ref="J85:J86"/>
    <mergeCell ref="A71:K71"/>
    <mergeCell ref="A73:K73"/>
    <mergeCell ref="A75:K75"/>
    <mergeCell ref="A85:A86"/>
    <mergeCell ref="C85:C86"/>
    <mergeCell ref="D85:D86"/>
    <mergeCell ref="A77:K77"/>
    <mergeCell ref="I2:K2"/>
    <mergeCell ref="G38:G39"/>
    <mergeCell ref="H38:H39"/>
    <mergeCell ref="I38:I39"/>
    <mergeCell ref="A37:K37"/>
    <mergeCell ref="A38:A39"/>
    <mergeCell ref="J38:J39"/>
    <mergeCell ref="K38:K39"/>
    <mergeCell ref="A3:K3"/>
    <mergeCell ref="A4:K4"/>
    <mergeCell ref="I1:K1"/>
    <mergeCell ref="A62:K62"/>
    <mergeCell ref="A66:K66"/>
    <mergeCell ref="A163:K163"/>
    <mergeCell ref="A126:K126"/>
    <mergeCell ref="A148:K148"/>
    <mergeCell ref="A153:K153"/>
    <mergeCell ref="A132:K132"/>
    <mergeCell ref="H26:H27"/>
    <mergeCell ref="I26:I27"/>
    <mergeCell ref="A45:K45"/>
    <mergeCell ref="A57:K57"/>
    <mergeCell ref="F38:F39"/>
    <mergeCell ref="C38:C39"/>
    <mergeCell ref="D38:D39"/>
    <mergeCell ref="A44:K44"/>
    <mergeCell ref="E38:E39"/>
    <mergeCell ref="A51:K51"/>
    <mergeCell ref="K52:K53"/>
    <mergeCell ref="K8:K9"/>
    <mergeCell ref="A36:K36"/>
    <mergeCell ref="C26:C27"/>
    <mergeCell ref="A8:A9"/>
    <mergeCell ref="I30:I31"/>
    <mergeCell ref="C30:C31"/>
    <mergeCell ref="D30:D31"/>
    <mergeCell ref="E30:E31"/>
    <mergeCell ref="K30:K31"/>
    <mergeCell ref="D26:D27"/>
    <mergeCell ref="A5:K5"/>
    <mergeCell ref="A6:K6"/>
    <mergeCell ref="A25:K25"/>
    <mergeCell ref="K26:K27"/>
    <mergeCell ref="E26:E27"/>
    <mergeCell ref="F26:F27"/>
    <mergeCell ref="A26:A27"/>
    <mergeCell ref="G26:G27"/>
    <mergeCell ref="B8:B9"/>
    <mergeCell ref="C8:J8"/>
    <mergeCell ref="J30:J31"/>
    <mergeCell ref="G30:G31"/>
    <mergeCell ref="H30:H31"/>
    <mergeCell ref="J26:J27"/>
    <mergeCell ref="A29:K29"/>
    <mergeCell ref="A30:A31"/>
    <mergeCell ref="F30:F31"/>
    <mergeCell ref="A97:K97"/>
    <mergeCell ref="A118:K118"/>
    <mergeCell ref="A120:K120"/>
    <mergeCell ref="A122:K122"/>
    <mergeCell ref="K113:K114"/>
    <mergeCell ref="K127:K131"/>
    <mergeCell ref="A124:K124"/>
    <mergeCell ref="A103:K103"/>
    <mergeCell ref="B112:K112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2016-03-24T10:15:50Z</cp:lastPrinted>
  <dcterms:created xsi:type="dcterms:W3CDTF">2006-09-16T00:00:00Z</dcterms:created>
  <dcterms:modified xsi:type="dcterms:W3CDTF">2016-08-30T12:10:52Z</dcterms:modified>
  <cp:category/>
  <cp:version/>
  <cp:contentType/>
  <cp:contentStatus/>
</cp:coreProperties>
</file>