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А (РАБОТА)\МУНИЦИПАЛЬНАЯ ПРОГРАММА\2022\проект МП на 2022-2025\"/>
    </mc:Choice>
  </mc:AlternateContent>
  <xr:revisionPtr revIDLastSave="0" documentId="13_ncr:1_{B89138F8-20DC-4C4B-A89A-FCEC12EBBD33}" xr6:coauthVersionLast="36" xr6:coauthVersionMax="47" xr10:uidLastSave="{00000000-0000-0000-0000-000000000000}"/>
  <bookViews>
    <workbookView xWindow="0" yWindow="0" windowWidth="14490" windowHeight="104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</definedNames>
  <calcPr calcId="191029"/>
</workbook>
</file>

<file path=xl/calcChain.xml><?xml version="1.0" encoding="utf-8"?>
<calcChain xmlns="http://schemas.openxmlformats.org/spreadsheetml/2006/main">
  <c r="G132" i="1" l="1"/>
  <c r="G126" i="1" s="1"/>
  <c r="D132" i="1"/>
  <c r="D126" i="1" s="1"/>
  <c r="E132" i="1"/>
  <c r="E126" i="1" s="1"/>
  <c r="C152" i="1"/>
  <c r="J144" i="1"/>
  <c r="I144" i="1"/>
  <c r="F144" i="1"/>
  <c r="C144" i="1" s="1"/>
  <c r="I151" i="1" l="1"/>
  <c r="J151" i="1"/>
  <c r="H151" i="1"/>
  <c r="G151" i="1"/>
  <c r="F151" i="1"/>
  <c r="C148" i="1"/>
  <c r="C149" i="1"/>
  <c r="C150" i="1"/>
  <c r="C147" i="1"/>
  <c r="C146" i="1" l="1"/>
  <c r="H183" i="1"/>
  <c r="H21" i="1" s="1"/>
  <c r="I129" i="1"/>
  <c r="I123" i="1" s="1"/>
  <c r="H129" i="1"/>
  <c r="H123" i="1" s="1"/>
  <c r="H52" i="1"/>
  <c r="I199" i="1"/>
  <c r="I193" i="1"/>
  <c r="I187" i="1"/>
  <c r="I186" i="1"/>
  <c r="I185" i="1"/>
  <c r="I161" i="1" s="1"/>
  <c r="I184" i="1"/>
  <c r="I183" i="1"/>
  <c r="I176" i="1"/>
  <c r="I170" i="1" s="1"/>
  <c r="I164" i="1"/>
  <c r="I162" i="1"/>
  <c r="I160" i="1"/>
  <c r="I146" i="1"/>
  <c r="I143" i="1"/>
  <c r="I142" i="1"/>
  <c r="I134" i="1"/>
  <c r="I132" i="1"/>
  <c r="I126" i="1" s="1"/>
  <c r="I131" i="1"/>
  <c r="I125" i="1" s="1"/>
  <c r="I130" i="1"/>
  <c r="I124" i="1" s="1"/>
  <c r="I116" i="1"/>
  <c r="I109" i="1"/>
  <c r="I108" i="1"/>
  <c r="I95" i="1" s="1"/>
  <c r="I88" i="1" s="1"/>
  <c r="I107" i="1"/>
  <c r="I94" i="1" s="1"/>
  <c r="I87" i="1" s="1"/>
  <c r="I106" i="1"/>
  <c r="I97" i="1"/>
  <c r="I85" i="1"/>
  <c r="I77" i="1"/>
  <c r="I72" i="1"/>
  <c r="I67" i="1"/>
  <c r="I61" i="1"/>
  <c r="I56" i="1"/>
  <c r="I55" i="1"/>
  <c r="I54" i="1"/>
  <c r="I53" i="1"/>
  <c r="I52" i="1"/>
  <c r="I39" i="1"/>
  <c r="I37" i="1"/>
  <c r="I36" i="1"/>
  <c r="I35" i="1"/>
  <c r="I29" i="1" s="1"/>
  <c r="I34" i="1"/>
  <c r="I28" i="1" l="1"/>
  <c r="I140" i="1"/>
  <c r="I182" i="1"/>
  <c r="I18" i="1"/>
  <c r="I19" i="1"/>
  <c r="I16" i="1"/>
  <c r="I104" i="1"/>
  <c r="I128" i="1"/>
  <c r="I31" i="1"/>
  <c r="I21" i="1"/>
  <c r="I11" i="1" s="1"/>
  <c r="I159" i="1"/>
  <c r="I157" i="1" s="1"/>
  <c r="I30" i="1"/>
  <c r="I23" i="1" s="1"/>
  <c r="I50" i="1"/>
  <c r="I93" i="1"/>
  <c r="I33" i="1"/>
  <c r="I122" i="1"/>
  <c r="D176" i="1"/>
  <c r="E176" i="1"/>
  <c r="F176" i="1"/>
  <c r="G176" i="1"/>
  <c r="H176" i="1"/>
  <c r="J176" i="1"/>
  <c r="C201" i="1"/>
  <c r="C180" i="1"/>
  <c r="C179" i="1"/>
  <c r="C178" i="1"/>
  <c r="C177" i="1"/>
  <c r="C174" i="1"/>
  <c r="C168" i="1"/>
  <c r="C167" i="1"/>
  <c r="I13" i="1" l="1"/>
  <c r="C176" i="1"/>
  <c r="I90" i="1"/>
  <c r="I17" i="1"/>
  <c r="I86" i="1"/>
  <c r="I26" i="1"/>
  <c r="G183" i="1"/>
  <c r="I83" i="1" l="1"/>
  <c r="I22" i="1"/>
  <c r="I12" i="1" s="1"/>
  <c r="I15" i="1"/>
  <c r="I24" i="1" s="1"/>
  <c r="I14" i="1" s="1"/>
  <c r="G125" i="1"/>
  <c r="G54" i="1"/>
  <c r="H54" i="1"/>
  <c r="J54" i="1"/>
  <c r="C153" i="1"/>
  <c r="C154" i="1"/>
  <c r="C195" i="1"/>
  <c r="F185" i="1"/>
  <c r="F184" i="1"/>
  <c r="F186" i="1"/>
  <c r="D184" i="1"/>
  <c r="D185" i="1"/>
  <c r="D183" i="1"/>
  <c r="E183" i="1"/>
  <c r="F183" i="1"/>
  <c r="H186" i="1"/>
  <c r="J186" i="1"/>
  <c r="H185" i="1"/>
  <c r="J185" i="1"/>
  <c r="H184" i="1"/>
  <c r="J184" i="1"/>
  <c r="J183" i="1"/>
  <c r="G186" i="1"/>
  <c r="G184" i="1"/>
  <c r="G185" i="1"/>
  <c r="G159" i="1"/>
  <c r="C204" i="1"/>
  <c r="C203" i="1"/>
  <c r="C202" i="1"/>
  <c r="J199" i="1"/>
  <c r="H199" i="1"/>
  <c r="G199" i="1"/>
  <c r="F199" i="1"/>
  <c r="E199" i="1"/>
  <c r="D199" i="1"/>
  <c r="I10" i="1" l="1"/>
  <c r="I20" i="1"/>
  <c r="C199" i="1"/>
  <c r="H23" i="1"/>
  <c r="G23" i="1"/>
  <c r="G182" i="1"/>
  <c r="E56" i="1"/>
  <c r="F56" i="1"/>
  <c r="G56" i="1"/>
  <c r="J142" i="1" l="1"/>
  <c r="J143" i="1"/>
  <c r="G142" i="1"/>
  <c r="G143" i="1"/>
  <c r="H142" i="1"/>
  <c r="H140" i="1" s="1"/>
  <c r="F142" i="1"/>
  <c r="F143" i="1"/>
  <c r="E142" i="1"/>
  <c r="E143" i="1"/>
  <c r="E141" i="1"/>
  <c r="F141" i="1"/>
  <c r="F140" i="1" s="1"/>
  <c r="G141" i="1"/>
  <c r="D142" i="1"/>
  <c r="D143" i="1"/>
  <c r="D141" i="1"/>
  <c r="C155" i="1"/>
  <c r="C151" i="1" s="1"/>
  <c r="E159" i="1"/>
  <c r="C141" i="1" l="1"/>
  <c r="D140" i="1"/>
  <c r="G129" i="1"/>
  <c r="G140" i="1"/>
  <c r="E140" i="1"/>
  <c r="J140" i="1"/>
  <c r="C143" i="1"/>
  <c r="D131" i="1"/>
  <c r="D125" i="1" s="1"/>
  <c r="C142" i="1"/>
  <c r="F129" i="1"/>
  <c r="D129" i="1"/>
  <c r="E129" i="1"/>
  <c r="D130" i="1"/>
  <c r="J129" i="1"/>
  <c r="E184" i="1"/>
  <c r="E185" i="1"/>
  <c r="E186" i="1"/>
  <c r="D186" i="1"/>
  <c r="C190" i="1"/>
  <c r="C191" i="1"/>
  <c r="C192" i="1"/>
  <c r="C189" i="1"/>
  <c r="C196" i="1"/>
  <c r="C197" i="1"/>
  <c r="C198" i="1"/>
  <c r="F132" i="1"/>
  <c r="H132" i="1"/>
  <c r="H126" i="1" s="1"/>
  <c r="J132" i="1"/>
  <c r="J126" i="1" s="1"/>
  <c r="F130" i="1"/>
  <c r="F131" i="1"/>
  <c r="E130" i="1"/>
  <c r="E131" i="1"/>
  <c r="E125" i="1" s="1"/>
  <c r="F126" i="1" l="1"/>
  <c r="C132" i="1"/>
  <c r="C126" i="1" s="1"/>
  <c r="C140" i="1"/>
  <c r="C129" i="1"/>
  <c r="C123" i="1" s="1"/>
  <c r="C193" i="1"/>
  <c r="C183" i="1"/>
  <c r="C187" i="1"/>
  <c r="C185" i="1"/>
  <c r="C184" i="1"/>
  <c r="D128" i="1"/>
  <c r="E37" i="1"/>
  <c r="F37" i="1"/>
  <c r="G37" i="1"/>
  <c r="H37" i="1"/>
  <c r="J37" i="1"/>
  <c r="E36" i="1"/>
  <c r="F36" i="1"/>
  <c r="G36" i="1"/>
  <c r="H36" i="1"/>
  <c r="J36" i="1"/>
  <c r="E35" i="1"/>
  <c r="F35" i="1"/>
  <c r="G35" i="1"/>
  <c r="H35" i="1"/>
  <c r="J35" i="1"/>
  <c r="D35" i="1"/>
  <c r="D36" i="1"/>
  <c r="D37" i="1"/>
  <c r="E34" i="1"/>
  <c r="F34" i="1"/>
  <c r="G34" i="1"/>
  <c r="H34" i="1"/>
  <c r="J34" i="1"/>
  <c r="J16" i="1" s="1"/>
  <c r="D34" i="1"/>
  <c r="C46" i="1"/>
  <c r="C47" i="1"/>
  <c r="C48" i="1"/>
  <c r="C45" i="1"/>
  <c r="D55" i="1"/>
  <c r="E55" i="1"/>
  <c r="F55" i="1"/>
  <c r="G55" i="1"/>
  <c r="H55" i="1"/>
  <c r="J55" i="1"/>
  <c r="D54" i="1"/>
  <c r="E54" i="1"/>
  <c r="F54" i="1"/>
  <c r="D53" i="1"/>
  <c r="E53" i="1"/>
  <c r="F53" i="1"/>
  <c r="G53" i="1"/>
  <c r="H53" i="1"/>
  <c r="J53" i="1"/>
  <c r="D52" i="1"/>
  <c r="D21" i="1" s="1"/>
  <c r="E52" i="1"/>
  <c r="E21" i="1" s="1"/>
  <c r="F52" i="1"/>
  <c r="F21" i="1" s="1"/>
  <c r="G52" i="1"/>
  <c r="G21" i="1" s="1"/>
  <c r="J52" i="1"/>
  <c r="J21" i="1" s="1"/>
  <c r="J11" i="1" s="1"/>
  <c r="E61" i="1"/>
  <c r="F61" i="1"/>
  <c r="G61" i="1"/>
  <c r="H61" i="1"/>
  <c r="J61" i="1"/>
  <c r="D61" i="1"/>
  <c r="C63" i="1"/>
  <c r="C69" i="1"/>
  <c r="C70" i="1"/>
  <c r="C71" i="1"/>
  <c r="C68" i="1"/>
  <c r="D72" i="1"/>
  <c r="E72" i="1"/>
  <c r="F72" i="1"/>
  <c r="G72" i="1"/>
  <c r="H72" i="1"/>
  <c r="J72" i="1"/>
  <c r="C74" i="1"/>
  <c r="C75" i="1"/>
  <c r="C76" i="1"/>
  <c r="C73" i="1"/>
  <c r="D77" i="1"/>
  <c r="E77" i="1"/>
  <c r="F77" i="1"/>
  <c r="G77" i="1"/>
  <c r="H77" i="1"/>
  <c r="J77" i="1"/>
  <c r="C79" i="1"/>
  <c r="C80" i="1"/>
  <c r="C81" i="1"/>
  <c r="C78" i="1"/>
  <c r="C100" i="1"/>
  <c r="C101" i="1"/>
  <c r="C102" i="1"/>
  <c r="C99" i="1"/>
  <c r="D105" i="1"/>
  <c r="D92" i="1" s="1"/>
  <c r="D85" i="1" s="1"/>
  <c r="C112" i="1"/>
  <c r="C106" i="1" s="1"/>
  <c r="C113" i="1"/>
  <c r="C107" i="1" s="1"/>
  <c r="C114" i="1"/>
  <c r="C108" i="1" s="1"/>
  <c r="C111" i="1"/>
  <c r="C105" i="1" s="1"/>
  <c r="D108" i="1"/>
  <c r="D95" i="1" s="1"/>
  <c r="D88" i="1" s="1"/>
  <c r="E108" i="1"/>
  <c r="E95" i="1" s="1"/>
  <c r="E88" i="1" s="1"/>
  <c r="F108" i="1"/>
  <c r="F95" i="1" s="1"/>
  <c r="F88" i="1" s="1"/>
  <c r="G108" i="1"/>
  <c r="G95" i="1" s="1"/>
  <c r="G88" i="1" s="1"/>
  <c r="H108" i="1"/>
  <c r="H95" i="1" s="1"/>
  <c r="H88" i="1" s="1"/>
  <c r="J108" i="1"/>
  <c r="J95" i="1" s="1"/>
  <c r="J88" i="1" s="1"/>
  <c r="D107" i="1"/>
  <c r="D94" i="1" s="1"/>
  <c r="D87" i="1" s="1"/>
  <c r="E107" i="1"/>
  <c r="E94" i="1" s="1"/>
  <c r="E87" i="1" s="1"/>
  <c r="F107" i="1"/>
  <c r="F94" i="1" s="1"/>
  <c r="F87" i="1" s="1"/>
  <c r="G107" i="1"/>
  <c r="G94" i="1" s="1"/>
  <c r="G87" i="1" s="1"/>
  <c r="H107" i="1"/>
  <c r="H94" i="1" s="1"/>
  <c r="H87" i="1" s="1"/>
  <c r="J107" i="1"/>
  <c r="J94" i="1" s="1"/>
  <c r="J87" i="1" s="1"/>
  <c r="D106" i="1"/>
  <c r="D93" i="1" s="1"/>
  <c r="D86" i="1" s="1"/>
  <c r="E106" i="1"/>
  <c r="E93" i="1" s="1"/>
  <c r="E86" i="1" s="1"/>
  <c r="F106" i="1"/>
  <c r="F93" i="1" s="1"/>
  <c r="F86" i="1" s="1"/>
  <c r="G106" i="1"/>
  <c r="G93" i="1" s="1"/>
  <c r="G86" i="1" s="1"/>
  <c r="H106" i="1"/>
  <c r="H93" i="1" s="1"/>
  <c r="H86" i="1" s="1"/>
  <c r="J106" i="1"/>
  <c r="J93" i="1" s="1"/>
  <c r="J86" i="1" s="1"/>
  <c r="E105" i="1"/>
  <c r="E92" i="1" s="1"/>
  <c r="E85" i="1" s="1"/>
  <c r="F105" i="1"/>
  <c r="F92" i="1" s="1"/>
  <c r="F85" i="1" s="1"/>
  <c r="G105" i="1"/>
  <c r="G92" i="1" s="1"/>
  <c r="G85" i="1" s="1"/>
  <c r="H105" i="1"/>
  <c r="H92" i="1" s="1"/>
  <c r="H85" i="1" s="1"/>
  <c r="J85" i="1"/>
  <c r="F125" i="1"/>
  <c r="H125" i="1"/>
  <c r="J131" i="1"/>
  <c r="C131" i="1" s="1"/>
  <c r="C125" i="1" s="1"/>
  <c r="D124" i="1"/>
  <c r="E124" i="1"/>
  <c r="F124" i="1"/>
  <c r="G130" i="1"/>
  <c r="H130" i="1"/>
  <c r="H124" i="1" s="1"/>
  <c r="H122" i="1" s="1"/>
  <c r="J130" i="1"/>
  <c r="J124" i="1" s="1"/>
  <c r="D134" i="1"/>
  <c r="E134" i="1"/>
  <c r="F134" i="1"/>
  <c r="G134" i="1"/>
  <c r="H134" i="1"/>
  <c r="J134" i="1"/>
  <c r="C136" i="1"/>
  <c r="C173" i="1"/>
  <c r="C172" i="1"/>
  <c r="C171" i="1"/>
  <c r="C170" i="1" s="1"/>
  <c r="J170" i="1"/>
  <c r="H170" i="1"/>
  <c r="G170" i="1"/>
  <c r="F170" i="1"/>
  <c r="E170" i="1"/>
  <c r="D170" i="1"/>
  <c r="C165" i="1"/>
  <c r="D187" i="1"/>
  <c r="E187" i="1"/>
  <c r="F187" i="1"/>
  <c r="G187" i="1"/>
  <c r="H187" i="1"/>
  <c r="D109" i="1"/>
  <c r="E109" i="1"/>
  <c r="F109" i="1"/>
  <c r="G109" i="1"/>
  <c r="H109" i="1"/>
  <c r="J109" i="1"/>
  <c r="J67" i="1"/>
  <c r="H67" i="1"/>
  <c r="G67" i="1"/>
  <c r="F67" i="1"/>
  <c r="E67" i="1"/>
  <c r="D67" i="1"/>
  <c r="C66" i="1"/>
  <c r="H28" i="1" l="1"/>
  <c r="H16" i="1"/>
  <c r="H11" i="1" s="1"/>
  <c r="C21" i="1"/>
  <c r="C159" i="1"/>
  <c r="C92" i="1"/>
  <c r="C34" i="1"/>
  <c r="E28" i="1"/>
  <c r="F50" i="1"/>
  <c r="H50" i="1"/>
  <c r="J50" i="1"/>
  <c r="E50" i="1"/>
  <c r="G50" i="1"/>
  <c r="D50" i="1"/>
  <c r="D123" i="1"/>
  <c r="C130" i="1"/>
  <c r="C128" i="1" s="1"/>
  <c r="C61" i="1"/>
  <c r="J28" i="1"/>
  <c r="G28" i="1"/>
  <c r="D28" i="1"/>
  <c r="F28" i="1"/>
  <c r="C186" i="1"/>
  <c r="C182" i="1" s="1"/>
  <c r="D23" i="1"/>
  <c r="F24" i="1"/>
  <c r="D24" i="1"/>
  <c r="C67" i="1"/>
  <c r="G24" i="1"/>
  <c r="E24" i="1"/>
  <c r="D22" i="1"/>
  <c r="D16" i="1"/>
  <c r="D11" i="1" s="1"/>
  <c r="D17" i="1"/>
  <c r="H17" i="1"/>
  <c r="F17" i="1"/>
  <c r="D19" i="1"/>
  <c r="J18" i="1"/>
  <c r="G18" i="1"/>
  <c r="G13" i="1" s="1"/>
  <c r="E18" i="1"/>
  <c r="H19" i="1"/>
  <c r="F19" i="1"/>
  <c r="C77" i="1"/>
  <c r="H29" i="1"/>
  <c r="F29" i="1"/>
  <c r="C36" i="1"/>
  <c r="J29" i="1"/>
  <c r="G29" i="1"/>
  <c r="E29" i="1"/>
  <c r="H18" i="1"/>
  <c r="H13" i="1" s="1"/>
  <c r="F18" i="1"/>
  <c r="J19" i="1"/>
  <c r="G19" i="1"/>
  <c r="E19" i="1"/>
  <c r="C37" i="1"/>
  <c r="C35" i="1"/>
  <c r="D30" i="1"/>
  <c r="H30" i="1"/>
  <c r="F30" i="1"/>
  <c r="J31" i="1"/>
  <c r="G31" i="1"/>
  <c r="E31" i="1"/>
  <c r="D18" i="1"/>
  <c r="E17" i="1"/>
  <c r="G17" i="1"/>
  <c r="J17" i="1"/>
  <c r="D31" i="1"/>
  <c r="J30" i="1"/>
  <c r="G30" i="1"/>
  <c r="E30" i="1"/>
  <c r="H31" i="1"/>
  <c r="F31" i="1"/>
  <c r="D29" i="1"/>
  <c r="J187" i="1"/>
  <c r="C94" i="1"/>
  <c r="C95" i="1"/>
  <c r="C93" i="1"/>
  <c r="G124" i="1"/>
  <c r="J125" i="1"/>
  <c r="C104" i="1"/>
  <c r="C72" i="1"/>
  <c r="C109" i="1"/>
  <c r="J104" i="1"/>
  <c r="G104" i="1"/>
  <c r="E104" i="1"/>
  <c r="H104" i="1"/>
  <c r="F104" i="1"/>
  <c r="D104" i="1"/>
  <c r="G14" i="1" l="1"/>
  <c r="C19" i="1"/>
  <c r="C28" i="1"/>
  <c r="C18" i="1"/>
  <c r="C124" i="1"/>
  <c r="C122" i="1" s="1"/>
  <c r="C30" i="1"/>
  <c r="D13" i="1"/>
  <c r="D12" i="1"/>
  <c r="D14" i="1"/>
  <c r="E14" i="1"/>
  <c r="C29" i="1"/>
  <c r="C33" i="1"/>
  <c r="F14" i="1"/>
  <c r="C31" i="1"/>
  <c r="C17" i="1"/>
  <c r="D15" i="1"/>
  <c r="J182" i="1"/>
  <c r="H182" i="1"/>
  <c r="F182" i="1"/>
  <c r="E182" i="1"/>
  <c r="D182" i="1"/>
  <c r="C57" i="1"/>
  <c r="C52" i="1" s="1"/>
  <c r="D56" i="1" l="1"/>
  <c r="H56" i="1"/>
  <c r="J56" i="1"/>
  <c r="D10" i="1" l="1"/>
  <c r="G33" i="1"/>
  <c r="D20" i="1" l="1"/>
  <c r="G193" i="1"/>
  <c r="F193" i="1"/>
  <c r="E193" i="1"/>
  <c r="D193" i="1"/>
  <c r="E16" i="1" l="1"/>
  <c r="E11" i="1" s="1"/>
  <c r="E15" i="1" l="1"/>
  <c r="E128" i="1"/>
  <c r="E123" i="1"/>
  <c r="D162" i="1"/>
  <c r="E162" i="1"/>
  <c r="F162" i="1"/>
  <c r="G162" i="1"/>
  <c r="H162" i="1"/>
  <c r="J162" i="1"/>
  <c r="D161" i="1"/>
  <c r="E161" i="1"/>
  <c r="E23" i="1" s="1"/>
  <c r="F161" i="1"/>
  <c r="F23" i="1" s="1"/>
  <c r="F13" i="1" s="1"/>
  <c r="G161" i="1"/>
  <c r="H161" i="1"/>
  <c r="J161" i="1"/>
  <c r="J23" i="1" s="1"/>
  <c r="J13" i="1" s="1"/>
  <c r="D160" i="1"/>
  <c r="E160" i="1"/>
  <c r="E22" i="1" s="1"/>
  <c r="F160" i="1"/>
  <c r="F22" i="1" s="1"/>
  <c r="G160" i="1"/>
  <c r="G22" i="1" s="1"/>
  <c r="G20" i="1" s="1"/>
  <c r="H160" i="1"/>
  <c r="H22" i="1" s="1"/>
  <c r="J160" i="1"/>
  <c r="J22" i="1" s="1"/>
  <c r="D159" i="1"/>
  <c r="F159" i="1"/>
  <c r="H159" i="1"/>
  <c r="J159" i="1"/>
  <c r="C23" i="1" l="1"/>
  <c r="J12" i="1"/>
  <c r="C22" i="1"/>
  <c r="G12" i="1"/>
  <c r="E12" i="1"/>
  <c r="E20" i="1"/>
  <c r="E13" i="1"/>
  <c r="C13" i="1" s="1"/>
  <c r="H12" i="1"/>
  <c r="F12" i="1"/>
  <c r="F20" i="1"/>
  <c r="H146" i="1"/>
  <c r="D146" i="1"/>
  <c r="F146" i="1"/>
  <c r="J146" i="1"/>
  <c r="E146" i="1"/>
  <c r="G146" i="1"/>
  <c r="J193" i="1"/>
  <c r="H193" i="1"/>
  <c r="C12" i="1" l="1"/>
  <c r="E151" i="1"/>
  <c r="D151" i="1"/>
  <c r="E10" i="1"/>
  <c r="C162" i="1" l="1"/>
  <c r="C161" i="1"/>
  <c r="C166" i="1"/>
  <c r="C160" i="1" s="1"/>
  <c r="J164" i="1"/>
  <c r="H164" i="1"/>
  <c r="G164" i="1"/>
  <c r="F164" i="1"/>
  <c r="E164" i="1"/>
  <c r="D164" i="1"/>
  <c r="J157" i="1"/>
  <c r="H157" i="1"/>
  <c r="G157" i="1"/>
  <c r="F157" i="1"/>
  <c r="E157" i="1"/>
  <c r="D157" i="1"/>
  <c r="C157" i="1" l="1"/>
  <c r="C164" i="1"/>
  <c r="H33" i="1"/>
  <c r="J39" i="1"/>
  <c r="H39" i="1"/>
  <c r="G39" i="1"/>
  <c r="F39" i="1"/>
  <c r="E39" i="1"/>
  <c r="D39" i="1"/>
  <c r="C43" i="1"/>
  <c r="C42" i="1"/>
  <c r="C41" i="1"/>
  <c r="C40" i="1"/>
  <c r="C60" i="1"/>
  <c r="C55" i="1" s="1"/>
  <c r="C59" i="1"/>
  <c r="C58" i="1"/>
  <c r="C65" i="1"/>
  <c r="C64" i="1"/>
  <c r="J116" i="1"/>
  <c r="H116" i="1"/>
  <c r="G116" i="1"/>
  <c r="F116" i="1"/>
  <c r="E116" i="1"/>
  <c r="D116" i="1"/>
  <c r="C119" i="1"/>
  <c r="C87" i="1" s="1"/>
  <c r="C118" i="1"/>
  <c r="C86" i="1" s="1"/>
  <c r="C117" i="1"/>
  <c r="C85" i="1" s="1"/>
  <c r="C120" i="1"/>
  <c r="C88" i="1" s="1"/>
  <c r="G16" i="1"/>
  <c r="F16" i="1"/>
  <c r="G11" i="1" l="1"/>
  <c r="G10" i="1" s="1"/>
  <c r="C54" i="1"/>
  <c r="G15" i="1"/>
  <c r="C53" i="1"/>
  <c r="F15" i="1"/>
  <c r="F11" i="1"/>
  <c r="C11" i="1" s="1"/>
  <c r="C16" i="1"/>
  <c r="C15" i="1" s="1"/>
  <c r="H15" i="1"/>
  <c r="H24" i="1" s="1"/>
  <c r="J15" i="1"/>
  <c r="J24" i="1" s="1"/>
  <c r="F123" i="1"/>
  <c r="F128" i="1"/>
  <c r="H128" i="1"/>
  <c r="G123" i="1"/>
  <c r="G128" i="1"/>
  <c r="J123" i="1"/>
  <c r="J128" i="1"/>
  <c r="C83" i="1"/>
  <c r="C56" i="1"/>
  <c r="G97" i="1"/>
  <c r="D33" i="1"/>
  <c r="C116" i="1"/>
  <c r="C39" i="1"/>
  <c r="J97" i="1"/>
  <c r="C134" i="1"/>
  <c r="H97" i="1"/>
  <c r="F33" i="1"/>
  <c r="E33" i="1"/>
  <c r="J33" i="1"/>
  <c r="H14" i="1" l="1"/>
  <c r="H20" i="1"/>
  <c r="J14" i="1"/>
  <c r="J20" i="1"/>
  <c r="C24" i="1"/>
  <c r="C20" i="1" s="1"/>
  <c r="F10" i="1"/>
  <c r="C50" i="1"/>
  <c r="E83" i="1"/>
  <c r="G83" i="1"/>
  <c r="E122" i="1"/>
  <c r="D122" i="1"/>
  <c r="H26" i="1"/>
  <c r="G122" i="1"/>
  <c r="E97" i="1"/>
  <c r="J122" i="1"/>
  <c r="D97" i="1"/>
  <c r="F122" i="1"/>
  <c r="G26" i="1"/>
  <c r="E26" i="1"/>
  <c r="F97" i="1"/>
  <c r="D26" i="1"/>
  <c r="F26" i="1"/>
  <c r="J26" i="1"/>
  <c r="D90" i="1"/>
  <c r="F90" i="1"/>
  <c r="E90" i="1"/>
  <c r="H83" i="1"/>
  <c r="H90" i="1"/>
  <c r="J83" i="1"/>
  <c r="J90" i="1"/>
  <c r="G90" i="1"/>
  <c r="C14" i="1" l="1"/>
  <c r="C10" i="1" s="1"/>
  <c r="J10" i="1"/>
  <c r="H10" i="1"/>
  <c r="C26" i="1"/>
  <c r="D83" i="1"/>
  <c r="F83" i="1"/>
  <c r="C90" i="1" l="1"/>
  <c r="C97" i="1"/>
</calcChain>
</file>

<file path=xl/sharedStrings.xml><?xml version="1.0" encoding="utf-8"?>
<sst xmlns="http://schemas.openxmlformats.org/spreadsheetml/2006/main" count="319" uniqueCount="66">
  <si>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</si>
  <si>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</si>
  <si>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</si>
  <si>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</si>
  <si>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</si>
  <si>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</si>
  <si>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</si>
  <si>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</si>
  <si>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</si>
  <si>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</si>
  <si>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</si>
  <si>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</si>
  <si>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</si>
  <si>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</si>
  <si>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</si>
  <si>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</si>
  <si>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</si>
  <si>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</si>
  <si>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</si>
  <si>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</si>
  <si>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</si>
  <si>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</si>
  <si>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</si>
  <si>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</si>
  <si>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</si>
  <si>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</si>
  <si>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</si>
  <si>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</si>
  <si>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</si>
  <si>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</si>
  <si>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</si>
  <si>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</si>
  <si>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</si>
  <si>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</si>
  <si>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</si>
  <si>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</si>
  <si>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</si>
  <si>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</si>
  <si>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</si>
  <si>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</si>
  <si>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</si>
  <si>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</si>
  <si>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</si>
  <si>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</si>
  <si>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</si>
  <si>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</si>
  <si>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</si>
  <si>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</si>
  <si>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</si>
  <si>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</si>
  <si>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Мероприятие 1. Развитие материально-технической базы детско-юношеских спортивных школ,  всего из них:</t>
  </si>
  <si>
    <t>19, 20</t>
  </si>
  <si>
    <t>18, 19, 20</t>
  </si>
  <si>
    <t>4-10, 12</t>
  </si>
  <si>
    <t>2024 год</t>
  </si>
  <si>
    <t>Номер строки целевых показателей, на достижение которых направлены мероприятия</t>
  </si>
  <si>
    <t xml:space="preserve">28, 29   </t>
  </si>
  <si>
    <t xml:space="preserve">28, 29  </t>
  </si>
  <si>
    <t>Мероприятие 1.  Обеспечение  эффективной деятельности муниципальных учреждений в сфере физической культуры и спорта, всего из них:</t>
  </si>
  <si>
    <t>Мероприятие 3. Строительство, капитальный ремонт, ремонт зданий и помещений (в том числе разработка и экспертиза проектно-сметной документации), в которых размещаются муниципальные учреждения физической культуры и спорта, всего их них:</t>
  </si>
  <si>
    <t>Мероприятие 1: Поддержка муниципальных учреждений спортивной направленности по адаптивной физической культуре и спорту, всего из них:</t>
  </si>
  <si>
    <t>24, 24-1</t>
  </si>
  <si>
    <t>Всего по направлениям иные капитальные вложения, 
в том числе:</t>
  </si>
  <si>
    <t>2025 год</t>
  </si>
  <si>
    <t xml:space="preserve">ПЛАН МЕРОПРИЯТИЙ 
по выполнению муниципальной программы Североуральского городского округа
 «Развитие физической культуры и спорта в Североуральском городском округе до 2025 года» </t>
  </si>
  <si>
    <r>
      <rPr>
        <sz val="14"/>
        <color rgb="FF000000"/>
        <rFont val="PT Astra Serif"/>
        <family val="1"/>
        <charset val="204"/>
      </rPr>
      <t xml:space="preserve">Приложение № 2
к постановлению Администрации
Североуральского городского округа
от ___________ № _____
Приложение № 2
к муниципальной программе 
Североуральского городского округа
 «Развитие физической культуры и спорта в Североуральском городском округе до 2025 года» 
</t>
    </r>
    <r>
      <rPr>
        <sz val="14"/>
        <color indexed="8"/>
        <rFont val="PT Astra Serif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</si>
</sst>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.5"/>
      <color indexed="8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b/>
      <sz val="10.5"/>
      <color theme="1"/>
      <name val="PT Astra Serif"/>
      <family val="1"/>
      <charset val="204"/>
    </font>
    <font>
      <sz val="10.5"/>
      <color theme="1"/>
      <name val="PT Astra Serif"/>
      <family val="1"/>
      <charset val="204"/>
    </font>
    <font>
      <sz val="10.5"/>
      <name val="PT Astra Serif"/>
      <family val="1"/>
      <charset val="204"/>
    </font>
    <font>
      <b/>
      <sz val="10.5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/>
    <xf numFmtId="0" fontId="4" fillId="2" borderId="0" xfId="0" applyFont="1" applyFill="1"/>
    <xf numFmtId="0" fontId="6" fillId="0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/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top" wrapText="1" indent="4"/>
    </xf>
    <xf numFmtId="0" fontId="6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wrapText="1"/>
    </xf>
    <xf numFmtId="0" fontId="8" fillId="2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7"/>
  <sheetViews>
    <sheetView tabSelected="1" view="pageLayout" zoomScale="80" zoomScaleNormal="70" zoomScalePageLayoutView="80" workbookViewId="0">
      <selection activeCell="H1" sqref="H1:K1"/>
    </sheetView>
  </sheetViews>
  <sheetFormatPr defaultRowHeight="15" x14ac:dyDescent="0.25"/>
  <cols>
    <col min="1" max="1" width="5.140625" customWidth="1"/>
    <col min="2" max="2" width="58.42578125" customWidth="1"/>
    <col min="3" max="3" width="16.42578125" customWidth="1"/>
    <col min="4" max="4" width="15.140625" customWidth="1"/>
    <col min="5" max="5" width="15.7109375" customWidth="1"/>
    <col min="6" max="6" width="15.28515625" style="2" customWidth="1"/>
    <col min="7" max="7" width="14.5703125" style="2" customWidth="1"/>
    <col min="8" max="8" width="15.42578125" style="2" customWidth="1"/>
    <col min="9" max="10" width="15" style="2" customWidth="1"/>
    <col min="11" max="11" width="24.42578125" customWidth="1"/>
    <col min="12" max="13" width="9.140625" customWidth="1"/>
  </cols>
  <sheetData>
    <row r="1" spans="1:11" ht="189" customHeight="1" x14ac:dyDescent="0.25">
      <c r="A1" s="3"/>
      <c r="B1" s="3"/>
      <c r="C1" s="3"/>
      <c r="D1" s="3"/>
      <c r="E1" s="3"/>
      <c r="F1" s="36"/>
      <c r="G1" s="36"/>
      <c r="H1" s="84" t="s">
        <v>65</v>
      </c>
      <c r="I1" s="84"/>
      <c r="J1" s="84"/>
      <c r="K1" s="84"/>
    </row>
    <row r="2" spans="1:11" ht="36" customHeight="1" x14ac:dyDescent="0.25">
      <c r="A2" s="54" t="s">
        <v>64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x14ac:dyDescent="0.25">
      <c r="A5" s="3"/>
      <c r="B5" s="4"/>
      <c r="C5" s="4"/>
      <c r="D5" s="4"/>
      <c r="E5" s="4"/>
      <c r="F5" s="36"/>
      <c r="G5" s="36"/>
      <c r="H5" s="36"/>
      <c r="I5" s="36"/>
      <c r="J5" s="36"/>
      <c r="K5" s="4"/>
    </row>
    <row r="6" spans="1:11" x14ac:dyDescent="0.25">
      <c r="A6" s="92" t="s">
        <v>0</v>
      </c>
      <c r="B6" s="81" t="s">
        <v>1</v>
      </c>
      <c r="C6" s="81" t="s">
        <v>2</v>
      </c>
      <c r="D6" s="81"/>
      <c r="E6" s="81"/>
      <c r="F6" s="81"/>
      <c r="G6" s="81"/>
      <c r="H6" s="81"/>
      <c r="I6" s="81"/>
      <c r="J6" s="81"/>
      <c r="K6" s="81" t="s">
        <v>55</v>
      </c>
    </row>
    <row r="7" spans="1:11" x14ac:dyDescent="0.25">
      <c r="A7" s="93"/>
      <c r="B7" s="81"/>
      <c r="C7" s="81" t="s">
        <v>3</v>
      </c>
      <c r="D7" s="81" t="s">
        <v>4</v>
      </c>
      <c r="E7" s="81" t="s">
        <v>5</v>
      </c>
      <c r="F7" s="58" t="s">
        <v>42</v>
      </c>
      <c r="G7" s="58" t="s">
        <v>43</v>
      </c>
      <c r="H7" s="58" t="s">
        <v>44</v>
      </c>
      <c r="I7" s="58" t="s">
        <v>54</v>
      </c>
      <c r="J7" s="58" t="s">
        <v>63</v>
      </c>
      <c r="K7" s="81"/>
    </row>
    <row r="8" spans="1:11" ht="43.5" customHeight="1" x14ac:dyDescent="0.25">
      <c r="A8" s="94"/>
      <c r="B8" s="81"/>
      <c r="C8" s="81"/>
      <c r="D8" s="81"/>
      <c r="E8" s="81"/>
      <c r="F8" s="58"/>
      <c r="G8" s="58"/>
      <c r="H8" s="58"/>
      <c r="I8" s="58"/>
      <c r="J8" s="58"/>
      <c r="K8" s="81"/>
    </row>
    <row r="9" spans="1:11" s="1" customFormat="1" ht="13.5" x14ac:dyDescent="0.2">
      <c r="A9" s="5">
        <v>1</v>
      </c>
      <c r="B9" s="6">
        <v>2</v>
      </c>
      <c r="C9" s="6">
        <v>3</v>
      </c>
      <c r="D9" s="6">
        <v>4</v>
      </c>
      <c r="E9" s="6">
        <v>5</v>
      </c>
      <c r="F9" s="5">
        <v>6</v>
      </c>
      <c r="G9" s="5">
        <v>7</v>
      </c>
      <c r="H9" s="51">
        <v>8</v>
      </c>
      <c r="I9" s="51">
        <v>9</v>
      </c>
      <c r="J9" s="51">
        <v>10</v>
      </c>
      <c r="K9" s="6">
        <v>11</v>
      </c>
    </row>
    <row r="10" spans="1:11" ht="28.5" customHeight="1" x14ac:dyDescent="0.25">
      <c r="A10" s="7">
        <v>1</v>
      </c>
      <c r="B10" s="8" t="s">
        <v>6</v>
      </c>
      <c r="C10" s="9">
        <f>SUM(C11:C14)</f>
        <v>463357.88811999996</v>
      </c>
      <c r="D10" s="9">
        <f t="shared" ref="D10:J10" si="0">SUM(D11:D14)</f>
        <v>56236.95</v>
      </c>
      <c r="E10" s="9">
        <f t="shared" si="0"/>
        <v>59494.5</v>
      </c>
      <c r="F10" s="33">
        <f t="shared" si="0"/>
        <v>59031.983719999997</v>
      </c>
      <c r="G10" s="33">
        <f>SUM(G11:G14)</f>
        <v>66953.622399999993</v>
      </c>
      <c r="H10" s="52">
        <f>SUM(H11:H14)</f>
        <v>73310.3</v>
      </c>
      <c r="I10" s="52">
        <f>SUM(I11:I14)</f>
        <v>72647</v>
      </c>
      <c r="J10" s="52">
        <f t="shared" si="0"/>
        <v>75683.532000000007</v>
      </c>
      <c r="K10" s="10" t="s">
        <v>7</v>
      </c>
    </row>
    <row r="11" spans="1:11" ht="27" customHeight="1" x14ac:dyDescent="0.25">
      <c r="A11" s="7">
        <v>2</v>
      </c>
      <c r="B11" s="8" t="s">
        <v>8</v>
      </c>
      <c r="C11" s="9">
        <f>SUM(D11:J11)</f>
        <v>403984.4852</v>
      </c>
      <c r="D11" s="9">
        <f>SUM(D16+D21)</f>
        <v>49020.7</v>
      </c>
      <c r="E11" s="9">
        <f>SUM(E16+E21)</f>
        <v>50665</v>
      </c>
      <c r="F11" s="33">
        <f t="shared" ref="F11" si="1">SUM(F16+F21)</f>
        <v>52152.495199999998</v>
      </c>
      <c r="G11" s="33">
        <f>SUM(G16+G21)</f>
        <v>58342.79</v>
      </c>
      <c r="H11" s="52">
        <f>SUM(H16+H21)</f>
        <v>63535</v>
      </c>
      <c r="I11" s="52">
        <f>SUM(I16+I21)</f>
        <v>63616</v>
      </c>
      <c r="J11" s="52">
        <f>SUM(J16+J21)</f>
        <v>66652.5</v>
      </c>
      <c r="K11" s="10" t="s">
        <v>7</v>
      </c>
    </row>
    <row r="12" spans="1:11" ht="25.5" customHeight="1" x14ac:dyDescent="0.25">
      <c r="A12" s="7">
        <v>3</v>
      </c>
      <c r="B12" s="8" t="s">
        <v>9</v>
      </c>
      <c r="C12" s="9">
        <f>SUM(D12:J12)</f>
        <v>0</v>
      </c>
      <c r="D12" s="9">
        <f t="shared" ref="D12:J14" si="2">SUM(D17+D22)</f>
        <v>0</v>
      </c>
      <c r="E12" s="9">
        <f t="shared" si="2"/>
        <v>0</v>
      </c>
      <c r="F12" s="33">
        <f t="shared" si="2"/>
        <v>0</v>
      </c>
      <c r="G12" s="33">
        <f t="shared" si="2"/>
        <v>0</v>
      </c>
      <c r="H12" s="52">
        <f t="shared" si="2"/>
        <v>0</v>
      </c>
      <c r="I12" s="52">
        <f t="shared" ref="I12" si="3">SUM(I17+I22)</f>
        <v>0</v>
      </c>
      <c r="J12" s="52">
        <f t="shared" si="2"/>
        <v>0</v>
      </c>
      <c r="K12" s="10" t="s">
        <v>7</v>
      </c>
    </row>
    <row r="13" spans="1:11" ht="27" customHeight="1" x14ac:dyDescent="0.25">
      <c r="A13" s="7">
        <v>4</v>
      </c>
      <c r="B13" s="8" t="s">
        <v>10</v>
      </c>
      <c r="C13" s="9">
        <f>SUM(D13:J13)</f>
        <v>2115.4324000000001</v>
      </c>
      <c r="D13" s="9">
        <f t="shared" si="2"/>
        <v>322.89999999999998</v>
      </c>
      <c r="E13" s="9">
        <f t="shared" si="2"/>
        <v>119.5</v>
      </c>
      <c r="F13" s="33">
        <f t="shared" si="2"/>
        <v>120.9</v>
      </c>
      <c r="G13" s="33">
        <f>SUM(G18+G23)</f>
        <v>1310.8324000000002</v>
      </c>
      <c r="H13" s="52">
        <f>SUM(H18+H23)</f>
        <v>241.3</v>
      </c>
      <c r="I13" s="52">
        <f t="shared" ref="I13" si="4">SUM(I18+I23)</f>
        <v>0</v>
      </c>
      <c r="J13" s="52">
        <f t="shared" si="2"/>
        <v>0</v>
      </c>
      <c r="K13" s="10" t="s">
        <v>7</v>
      </c>
    </row>
    <row r="14" spans="1:11" ht="27" customHeight="1" x14ac:dyDescent="0.25">
      <c r="A14" s="7">
        <v>5</v>
      </c>
      <c r="B14" s="8" t="s">
        <v>11</v>
      </c>
      <c r="C14" s="53">
        <f>SUM(D14:J14)</f>
        <v>57257.970519999995</v>
      </c>
      <c r="D14" s="9">
        <f>SUM(D19+D24)</f>
        <v>6893.35</v>
      </c>
      <c r="E14" s="9">
        <f t="shared" si="2"/>
        <v>8710</v>
      </c>
      <c r="F14" s="33">
        <f t="shared" si="2"/>
        <v>6758.5885200000002</v>
      </c>
      <c r="G14" s="33">
        <f>SUM(G19+G24)</f>
        <v>7300</v>
      </c>
      <c r="H14" s="52">
        <f>SUM(H19+H24)</f>
        <v>9534</v>
      </c>
      <c r="I14" s="52">
        <f>SUM(I19+I24)</f>
        <v>9031</v>
      </c>
      <c r="J14" s="52">
        <f>SUM(J19+J24)</f>
        <v>9031.0319999999992</v>
      </c>
      <c r="K14" s="10" t="s">
        <v>7</v>
      </c>
    </row>
    <row r="15" spans="1:11" x14ac:dyDescent="0.25">
      <c r="A15" s="7">
        <v>6</v>
      </c>
      <c r="B15" s="8" t="s">
        <v>12</v>
      </c>
      <c r="C15" s="9">
        <f>SUM(C16:C19)</f>
        <v>522.4</v>
      </c>
      <c r="D15" s="9">
        <f t="shared" ref="D15:J15" si="5">SUM(D16:D19)</f>
        <v>110</v>
      </c>
      <c r="E15" s="9">
        <f t="shared" si="5"/>
        <v>120</v>
      </c>
      <c r="F15" s="33">
        <f t="shared" si="5"/>
        <v>110</v>
      </c>
      <c r="G15" s="33">
        <f>SUM(G16:G19)</f>
        <v>182.4</v>
      </c>
      <c r="H15" s="52">
        <f t="shared" si="5"/>
        <v>0</v>
      </c>
      <c r="I15" s="52">
        <f t="shared" ref="I15" si="6">SUM(I16:I19)</f>
        <v>0</v>
      </c>
      <c r="J15" s="52">
        <f t="shared" si="5"/>
        <v>0</v>
      </c>
      <c r="K15" s="10" t="s">
        <v>7</v>
      </c>
    </row>
    <row r="16" spans="1:11" x14ac:dyDescent="0.25">
      <c r="A16" s="7">
        <v>7</v>
      </c>
      <c r="B16" s="8" t="s">
        <v>8</v>
      </c>
      <c r="C16" s="9">
        <f t="shared" ref="C16:C17" si="7">SUM(D16:J16)</f>
        <v>470</v>
      </c>
      <c r="D16" s="9">
        <f>SUM(D34+D92+D129)</f>
        <v>100</v>
      </c>
      <c r="E16" s="9">
        <f t="shared" ref="E16:G16" si="8">SUM(E34+E92+E129)</f>
        <v>110</v>
      </c>
      <c r="F16" s="33">
        <f t="shared" si="8"/>
        <v>110</v>
      </c>
      <c r="G16" s="33">
        <f t="shared" si="8"/>
        <v>150</v>
      </c>
      <c r="H16" s="52">
        <f>SUM(H34+H92+H129)</f>
        <v>0</v>
      </c>
      <c r="I16" s="52">
        <f>SUM(I34+I92+I129)</f>
        <v>0</v>
      </c>
      <c r="J16" s="52">
        <f>SUM(J34+J92+J129)</f>
        <v>0</v>
      </c>
      <c r="K16" s="10" t="s">
        <v>7</v>
      </c>
    </row>
    <row r="17" spans="1:11" x14ac:dyDescent="0.25">
      <c r="A17" s="7">
        <v>8</v>
      </c>
      <c r="B17" s="8" t="s">
        <v>9</v>
      </c>
      <c r="C17" s="9">
        <f t="shared" si="7"/>
        <v>0</v>
      </c>
      <c r="D17" s="9">
        <f t="shared" ref="D17:J19" si="9">SUM(D35+D93+D130)</f>
        <v>0</v>
      </c>
      <c r="E17" s="9">
        <f t="shared" si="9"/>
        <v>0</v>
      </c>
      <c r="F17" s="33">
        <f t="shared" si="9"/>
        <v>0</v>
      </c>
      <c r="G17" s="33">
        <f t="shared" si="9"/>
        <v>0</v>
      </c>
      <c r="H17" s="52">
        <f t="shared" si="9"/>
        <v>0</v>
      </c>
      <c r="I17" s="52">
        <f t="shared" ref="I17" si="10">SUM(I35+I93+I130)</f>
        <v>0</v>
      </c>
      <c r="J17" s="52">
        <f t="shared" si="9"/>
        <v>0</v>
      </c>
      <c r="K17" s="10" t="s">
        <v>7</v>
      </c>
    </row>
    <row r="18" spans="1:11" x14ac:dyDescent="0.25">
      <c r="A18" s="7">
        <v>9</v>
      </c>
      <c r="B18" s="8" t="s">
        <v>10</v>
      </c>
      <c r="C18" s="9">
        <f>SUM(D18:J18)</f>
        <v>32.4</v>
      </c>
      <c r="D18" s="9">
        <f t="shared" si="9"/>
        <v>0</v>
      </c>
      <c r="E18" s="9">
        <f t="shared" si="9"/>
        <v>0</v>
      </c>
      <c r="F18" s="33">
        <f t="shared" si="9"/>
        <v>0</v>
      </c>
      <c r="G18" s="33">
        <f t="shared" si="9"/>
        <v>32.4</v>
      </c>
      <c r="H18" s="52">
        <f t="shared" si="9"/>
        <v>0</v>
      </c>
      <c r="I18" s="52">
        <f t="shared" ref="I18" si="11">SUM(I36+I94+I131)</f>
        <v>0</v>
      </c>
      <c r="J18" s="52">
        <f t="shared" si="9"/>
        <v>0</v>
      </c>
      <c r="K18" s="10" t="s">
        <v>7</v>
      </c>
    </row>
    <row r="19" spans="1:11" x14ac:dyDescent="0.25">
      <c r="A19" s="7">
        <v>10</v>
      </c>
      <c r="B19" s="8" t="s">
        <v>11</v>
      </c>
      <c r="C19" s="9">
        <f>SUM(D19:J19)</f>
        <v>20</v>
      </c>
      <c r="D19" s="9">
        <f t="shared" si="9"/>
        <v>10</v>
      </c>
      <c r="E19" s="9">
        <f t="shared" si="9"/>
        <v>10</v>
      </c>
      <c r="F19" s="33">
        <f t="shared" si="9"/>
        <v>0</v>
      </c>
      <c r="G19" s="33">
        <f t="shared" si="9"/>
        <v>0</v>
      </c>
      <c r="H19" s="52">
        <f t="shared" si="9"/>
        <v>0</v>
      </c>
      <c r="I19" s="52">
        <f t="shared" ref="I19" si="12">SUM(I37+I95+I132)</f>
        <v>0</v>
      </c>
      <c r="J19" s="52">
        <f t="shared" si="9"/>
        <v>0</v>
      </c>
      <c r="K19" s="10" t="s">
        <v>7</v>
      </c>
    </row>
    <row r="20" spans="1:11" x14ac:dyDescent="0.25">
      <c r="A20" s="7">
        <v>11</v>
      </c>
      <c r="B20" s="8" t="s">
        <v>13</v>
      </c>
      <c r="C20" s="9">
        <f>SUM(C21:C24)</f>
        <v>462835.48811999999</v>
      </c>
      <c r="D20" s="9">
        <f t="shared" ref="D20:J20" si="13">SUM(D21:D24)</f>
        <v>56126.95</v>
      </c>
      <c r="E20" s="9">
        <f t="shared" si="13"/>
        <v>59374.5</v>
      </c>
      <c r="F20" s="33">
        <f t="shared" si="13"/>
        <v>58921.983719999997</v>
      </c>
      <c r="G20" s="33">
        <f>SUM(G21:G24)</f>
        <v>66771.222399999999</v>
      </c>
      <c r="H20" s="52">
        <f>SUM(H21:H24)</f>
        <v>73310.3</v>
      </c>
      <c r="I20" s="52">
        <f t="shared" ref="I20" si="14">SUM(I21:I24)</f>
        <v>72647</v>
      </c>
      <c r="J20" s="52">
        <f t="shared" si="13"/>
        <v>75683.532000000007</v>
      </c>
      <c r="K20" s="10" t="s">
        <v>7</v>
      </c>
    </row>
    <row r="21" spans="1:11" x14ac:dyDescent="0.25">
      <c r="A21" s="7">
        <v>12</v>
      </c>
      <c r="B21" s="8" t="s">
        <v>8</v>
      </c>
      <c r="C21" s="9">
        <f>SUM(D21:J21)</f>
        <v>403514.4852</v>
      </c>
      <c r="D21" s="9">
        <f t="shared" ref="D21:J21" si="15">SUM(D52+D117+D147+D183)</f>
        <v>48920.7</v>
      </c>
      <c r="E21" s="9">
        <f t="shared" si="15"/>
        <v>50555</v>
      </c>
      <c r="F21" s="33">
        <f t="shared" si="15"/>
        <v>52042.495199999998</v>
      </c>
      <c r="G21" s="33">
        <f t="shared" si="15"/>
        <v>58192.79</v>
      </c>
      <c r="H21" s="52">
        <f>SUM(H52+H117+H147+H183)</f>
        <v>63535</v>
      </c>
      <c r="I21" s="52">
        <f t="shared" si="15"/>
        <v>63616</v>
      </c>
      <c r="J21" s="52">
        <f t="shared" si="15"/>
        <v>66652.5</v>
      </c>
      <c r="K21" s="10" t="s">
        <v>7</v>
      </c>
    </row>
    <row r="22" spans="1:11" x14ac:dyDescent="0.25">
      <c r="A22" s="7">
        <v>13</v>
      </c>
      <c r="B22" s="8" t="s">
        <v>9</v>
      </c>
      <c r="C22" s="9">
        <f t="shared" ref="C22" si="16">SUM(D22:J22)</f>
        <v>0</v>
      </c>
      <c r="D22" s="9">
        <f>SUM(D53+D118+D148+D184)</f>
        <v>0</v>
      </c>
      <c r="E22" s="9">
        <f t="shared" ref="E22:J22" si="17">SUM(E29+E86+E124+E160)</f>
        <v>0</v>
      </c>
      <c r="F22" s="33">
        <f t="shared" si="17"/>
        <v>0</v>
      </c>
      <c r="G22" s="33">
        <f t="shared" si="17"/>
        <v>0</v>
      </c>
      <c r="H22" s="52">
        <f t="shared" si="17"/>
        <v>0</v>
      </c>
      <c r="I22" s="52">
        <f t="shared" si="17"/>
        <v>0</v>
      </c>
      <c r="J22" s="52">
        <f t="shared" si="17"/>
        <v>0</v>
      </c>
      <c r="K22" s="10" t="s">
        <v>7</v>
      </c>
    </row>
    <row r="23" spans="1:11" x14ac:dyDescent="0.25">
      <c r="A23" s="7">
        <v>14</v>
      </c>
      <c r="B23" s="8" t="s">
        <v>14</v>
      </c>
      <c r="C23" s="9">
        <f>SUM(D23:J23)</f>
        <v>2083.0324000000001</v>
      </c>
      <c r="D23" s="9">
        <f>SUM(D54+D119+D149+D185)</f>
        <v>322.89999999999998</v>
      </c>
      <c r="E23" s="9">
        <f>SUM(E30+E87+E125+E161)</f>
        <v>119.5</v>
      </c>
      <c r="F23" s="33">
        <f>SUM(F30+F87+F125+F161)</f>
        <v>120.9</v>
      </c>
      <c r="G23" s="33">
        <f>SUM(G54+G119+G149+G185)</f>
        <v>1278.4324000000001</v>
      </c>
      <c r="H23" s="52">
        <f>SUM(H54+H119+H149+H185)</f>
        <v>241.3</v>
      </c>
      <c r="I23" s="52">
        <f>SUM(I30+I87+I125+I161)</f>
        <v>0</v>
      </c>
      <c r="J23" s="52">
        <f>SUM(J30+J87+J125+J161)</f>
        <v>0</v>
      </c>
      <c r="K23" s="10" t="s">
        <v>7</v>
      </c>
    </row>
    <row r="24" spans="1:11" x14ac:dyDescent="0.25">
      <c r="A24" s="7">
        <v>15</v>
      </c>
      <c r="B24" s="8" t="s">
        <v>11</v>
      </c>
      <c r="C24" s="9">
        <f>SUM(D24:J24)</f>
        <v>57237.970519999995</v>
      </c>
      <c r="D24" s="9">
        <f>SUM(D55+D120+D147+D186)</f>
        <v>6883.35</v>
      </c>
      <c r="E24" s="9">
        <f>SUM(E55+E120+E147+E186)</f>
        <v>8700</v>
      </c>
      <c r="F24" s="33">
        <f>SUM(F55+F120+F147+F186)</f>
        <v>6758.5885200000002</v>
      </c>
      <c r="G24" s="33">
        <f>SUM(G55+G120+G147+G186)</f>
        <v>7300</v>
      </c>
      <c r="H24" s="52">
        <f>SUM(H55+H120+H15+H186)</f>
        <v>9534</v>
      </c>
      <c r="I24" s="52">
        <f>SUM(I55+I120+I15+I186)</f>
        <v>9031</v>
      </c>
      <c r="J24" s="52">
        <f>SUM(J55+J120+J15+J186)</f>
        <v>9031.0319999999992</v>
      </c>
      <c r="K24" s="10" t="s">
        <v>7</v>
      </c>
    </row>
    <row r="25" spans="1:11" ht="23.25" customHeight="1" x14ac:dyDescent="0.25">
      <c r="A25" s="11">
        <v>16</v>
      </c>
      <c r="B25" s="103" t="s">
        <v>34</v>
      </c>
      <c r="C25" s="104"/>
      <c r="D25" s="104"/>
      <c r="E25" s="104"/>
      <c r="F25" s="104"/>
      <c r="G25" s="104"/>
      <c r="H25" s="104"/>
      <c r="I25" s="104"/>
      <c r="J25" s="104"/>
      <c r="K25" s="105"/>
    </row>
    <row r="26" spans="1:11" x14ac:dyDescent="0.25">
      <c r="A26" s="72">
        <v>17</v>
      </c>
      <c r="B26" s="75" t="s">
        <v>33</v>
      </c>
      <c r="C26" s="64">
        <f>SUM(D26:J27)</f>
        <v>11819.346</v>
      </c>
      <c r="D26" s="64">
        <f t="shared" ref="D26:J26" si="18">SUM(D28:D31)</f>
        <v>2251.5459999999998</v>
      </c>
      <c r="E26" s="64">
        <f t="shared" si="18"/>
        <v>1690.7</v>
      </c>
      <c r="F26" s="59">
        <f t="shared" si="18"/>
        <v>1682.7</v>
      </c>
      <c r="G26" s="59">
        <f t="shared" si="18"/>
        <v>1337</v>
      </c>
      <c r="H26" s="59">
        <f t="shared" si="18"/>
        <v>1457.4</v>
      </c>
      <c r="I26" s="59">
        <f t="shared" ref="I26" si="19">SUM(I28:I31)</f>
        <v>1400</v>
      </c>
      <c r="J26" s="59">
        <f t="shared" si="18"/>
        <v>2000</v>
      </c>
      <c r="K26" s="63"/>
    </row>
    <row r="27" spans="1:11" x14ac:dyDescent="0.25">
      <c r="A27" s="72"/>
      <c r="B27" s="76"/>
      <c r="C27" s="64"/>
      <c r="D27" s="64"/>
      <c r="E27" s="64"/>
      <c r="F27" s="59"/>
      <c r="G27" s="59"/>
      <c r="H27" s="59"/>
      <c r="I27" s="59"/>
      <c r="J27" s="59"/>
      <c r="K27" s="63"/>
    </row>
    <row r="28" spans="1:11" x14ac:dyDescent="0.25">
      <c r="A28" s="7">
        <v>18</v>
      </c>
      <c r="B28" s="8" t="s">
        <v>8</v>
      </c>
      <c r="C28" s="9">
        <f>SUM(D28:J28)</f>
        <v>11009.745999999999</v>
      </c>
      <c r="D28" s="9">
        <f>D34+D52</f>
        <v>1928.646</v>
      </c>
      <c r="E28" s="9">
        <f t="shared" ref="E28:J28" si="20">E34+E52</f>
        <v>1571.2</v>
      </c>
      <c r="F28" s="33">
        <f t="shared" si="20"/>
        <v>1561.8</v>
      </c>
      <c r="G28" s="33">
        <f t="shared" si="20"/>
        <v>1213.0999999999999</v>
      </c>
      <c r="H28" s="52">
        <f t="shared" si="20"/>
        <v>1335</v>
      </c>
      <c r="I28" s="52">
        <f t="shared" ref="I28" si="21">I34+I52</f>
        <v>1400</v>
      </c>
      <c r="J28" s="52">
        <f t="shared" si="20"/>
        <v>2000</v>
      </c>
      <c r="K28" s="10" t="s">
        <v>16</v>
      </c>
    </row>
    <row r="29" spans="1:11" x14ac:dyDescent="0.25">
      <c r="A29" s="7">
        <v>19</v>
      </c>
      <c r="B29" s="8" t="s">
        <v>9</v>
      </c>
      <c r="C29" s="9">
        <f t="shared" ref="C29:C31" si="22">SUM(D29:J29)</f>
        <v>0</v>
      </c>
      <c r="D29" s="9">
        <f>SUM(D35,D53)</f>
        <v>0</v>
      </c>
      <c r="E29" s="9">
        <f t="shared" ref="E29:J29" si="23">SUM(E35,E53)</f>
        <v>0</v>
      </c>
      <c r="F29" s="33">
        <f t="shared" si="23"/>
        <v>0</v>
      </c>
      <c r="G29" s="33">
        <f t="shared" si="23"/>
        <v>0</v>
      </c>
      <c r="H29" s="52">
        <f t="shared" si="23"/>
        <v>0</v>
      </c>
      <c r="I29" s="52">
        <f t="shared" ref="I29" si="24">SUM(I35,I53)</f>
        <v>0</v>
      </c>
      <c r="J29" s="52">
        <f t="shared" si="23"/>
        <v>0</v>
      </c>
      <c r="K29" s="10" t="s">
        <v>16</v>
      </c>
    </row>
    <row r="30" spans="1:11" x14ac:dyDescent="0.25">
      <c r="A30" s="7">
        <v>20</v>
      </c>
      <c r="B30" s="8" t="s">
        <v>10</v>
      </c>
      <c r="C30" s="9">
        <f>SUM(D30:J30)</f>
        <v>809.59999999999991</v>
      </c>
      <c r="D30" s="9">
        <f t="shared" ref="D30:J31" si="25">D36+D54</f>
        <v>322.89999999999998</v>
      </c>
      <c r="E30" s="9">
        <f t="shared" si="25"/>
        <v>119.5</v>
      </c>
      <c r="F30" s="33">
        <f t="shared" si="25"/>
        <v>120.9</v>
      </c>
      <c r="G30" s="33">
        <f t="shared" si="25"/>
        <v>123.9</v>
      </c>
      <c r="H30" s="52">
        <f t="shared" si="25"/>
        <v>122.4</v>
      </c>
      <c r="I30" s="52">
        <f t="shared" ref="I30" si="26">I36+I54</f>
        <v>0</v>
      </c>
      <c r="J30" s="52">
        <f t="shared" si="25"/>
        <v>0</v>
      </c>
      <c r="K30" s="10" t="s">
        <v>16</v>
      </c>
    </row>
    <row r="31" spans="1:11" ht="23.25" customHeight="1" x14ac:dyDescent="0.25">
      <c r="A31" s="7">
        <v>21</v>
      </c>
      <c r="B31" s="8" t="s">
        <v>11</v>
      </c>
      <c r="C31" s="9">
        <f t="shared" si="22"/>
        <v>0</v>
      </c>
      <c r="D31" s="9">
        <f t="shared" si="25"/>
        <v>0</v>
      </c>
      <c r="E31" s="9">
        <f t="shared" si="25"/>
        <v>0</v>
      </c>
      <c r="F31" s="33">
        <f t="shared" si="25"/>
        <v>0</v>
      </c>
      <c r="G31" s="33">
        <f t="shared" si="25"/>
        <v>0</v>
      </c>
      <c r="H31" s="52">
        <f t="shared" si="25"/>
        <v>0</v>
      </c>
      <c r="I31" s="52">
        <f t="shared" ref="I31" si="27">I37+I55</f>
        <v>0</v>
      </c>
      <c r="J31" s="52">
        <f t="shared" si="25"/>
        <v>0</v>
      </c>
      <c r="K31" s="10" t="s">
        <v>16</v>
      </c>
    </row>
    <row r="32" spans="1:11" ht="15.75" customHeight="1" x14ac:dyDescent="0.25">
      <c r="A32" s="7">
        <v>22</v>
      </c>
      <c r="B32" s="63" t="s">
        <v>17</v>
      </c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5">
      <c r="A33" s="7">
        <v>23</v>
      </c>
      <c r="B33" s="8" t="s">
        <v>18</v>
      </c>
      <c r="C33" s="9">
        <f>SUM(C34:C37)</f>
        <v>0</v>
      </c>
      <c r="D33" s="9">
        <f t="shared" ref="D33:J33" si="28">SUM(D34:D37)</f>
        <v>0</v>
      </c>
      <c r="E33" s="9">
        <f t="shared" si="28"/>
        <v>0</v>
      </c>
      <c r="F33" s="33">
        <f t="shared" si="28"/>
        <v>0</v>
      </c>
      <c r="G33" s="33">
        <f>SUM(G34:G37)</f>
        <v>0</v>
      </c>
      <c r="H33" s="52">
        <f>SUM(H34:H37)</f>
        <v>0</v>
      </c>
      <c r="I33" s="52">
        <f t="shared" ref="I33" si="29">SUM(I34:I37)</f>
        <v>0</v>
      </c>
      <c r="J33" s="52">
        <f t="shared" si="28"/>
        <v>0</v>
      </c>
      <c r="K33" s="10" t="s">
        <v>16</v>
      </c>
    </row>
    <row r="34" spans="1:11" x14ac:dyDescent="0.25">
      <c r="A34" s="7">
        <v>24</v>
      </c>
      <c r="B34" s="8" t="s">
        <v>8</v>
      </c>
      <c r="C34" s="9">
        <f>SUM(D34:J34)</f>
        <v>0</v>
      </c>
      <c r="D34" s="9">
        <f>D40+D45</f>
        <v>0</v>
      </c>
      <c r="E34" s="9">
        <f t="shared" ref="E34:J34" si="30">E40+E45</f>
        <v>0</v>
      </c>
      <c r="F34" s="33">
        <f t="shared" si="30"/>
        <v>0</v>
      </c>
      <c r="G34" s="33">
        <f t="shared" si="30"/>
        <v>0</v>
      </c>
      <c r="H34" s="52">
        <f t="shared" si="30"/>
        <v>0</v>
      </c>
      <c r="I34" s="52">
        <f t="shared" ref="I34" si="31">I40+I45</f>
        <v>0</v>
      </c>
      <c r="J34" s="52">
        <f t="shared" si="30"/>
        <v>0</v>
      </c>
      <c r="K34" s="10" t="s">
        <v>16</v>
      </c>
    </row>
    <row r="35" spans="1:11" x14ac:dyDescent="0.25">
      <c r="A35" s="7">
        <v>25</v>
      </c>
      <c r="B35" s="8" t="s">
        <v>9</v>
      </c>
      <c r="C35" s="9">
        <f t="shared" ref="C35:C37" si="32">SUM(D35:J35)</f>
        <v>0</v>
      </c>
      <c r="D35" s="9">
        <f t="shared" ref="D35:J37" si="33">D41+D46</f>
        <v>0</v>
      </c>
      <c r="E35" s="9">
        <f t="shared" si="33"/>
        <v>0</v>
      </c>
      <c r="F35" s="33">
        <f t="shared" si="33"/>
        <v>0</v>
      </c>
      <c r="G35" s="33">
        <f t="shared" si="33"/>
        <v>0</v>
      </c>
      <c r="H35" s="52">
        <f t="shared" si="33"/>
        <v>0</v>
      </c>
      <c r="I35" s="52">
        <f t="shared" ref="I35" si="34">I41+I46</f>
        <v>0</v>
      </c>
      <c r="J35" s="52">
        <f t="shared" si="33"/>
        <v>0</v>
      </c>
      <c r="K35" s="10" t="s">
        <v>16</v>
      </c>
    </row>
    <row r="36" spans="1:11" x14ac:dyDescent="0.25">
      <c r="A36" s="7">
        <v>26</v>
      </c>
      <c r="B36" s="8" t="s">
        <v>10</v>
      </c>
      <c r="C36" s="9">
        <f t="shared" si="32"/>
        <v>0</v>
      </c>
      <c r="D36" s="9">
        <f t="shared" si="33"/>
        <v>0</v>
      </c>
      <c r="E36" s="9">
        <f t="shared" si="33"/>
        <v>0</v>
      </c>
      <c r="F36" s="33">
        <f t="shared" si="33"/>
        <v>0</v>
      </c>
      <c r="G36" s="33">
        <f t="shared" si="33"/>
        <v>0</v>
      </c>
      <c r="H36" s="52">
        <f t="shared" si="33"/>
        <v>0</v>
      </c>
      <c r="I36" s="52">
        <f t="shared" ref="I36" si="35">I42+I47</f>
        <v>0</v>
      </c>
      <c r="J36" s="52">
        <f t="shared" si="33"/>
        <v>0</v>
      </c>
      <c r="K36" s="10"/>
    </row>
    <row r="37" spans="1:11" x14ac:dyDescent="0.25">
      <c r="A37" s="7">
        <v>27</v>
      </c>
      <c r="B37" s="8" t="s">
        <v>11</v>
      </c>
      <c r="C37" s="9">
        <f t="shared" si="32"/>
        <v>0</v>
      </c>
      <c r="D37" s="9">
        <f t="shared" si="33"/>
        <v>0</v>
      </c>
      <c r="E37" s="9">
        <f t="shared" si="33"/>
        <v>0</v>
      </c>
      <c r="F37" s="33">
        <f t="shared" si="33"/>
        <v>0</v>
      </c>
      <c r="G37" s="33">
        <f t="shared" si="33"/>
        <v>0</v>
      </c>
      <c r="H37" s="52">
        <f t="shared" si="33"/>
        <v>0</v>
      </c>
      <c r="I37" s="52">
        <f t="shared" ref="I37" si="36">I43+I48</f>
        <v>0</v>
      </c>
      <c r="J37" s="52">
        <f t="shared" si="33"/>
        <v>0</v>
      </c>
      <c r="K37" s="10" t="s">
        <v>16</v>
      </c>
    </row>
    <row r="38" spans="1:11" ht="18.75" customHeight="1" x14ac:dyDescent="0.25">
      <c r="A38" s="7">
        <v>28</v>
      </c>
      <c r="B38" s="63" t="s">
        <v>19</v>
      </c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27" x14ac:dyDescent="0.25">
      <c r="A39" s="7">
        <v>29</v>
      </c>
      <c r="B39" s="8" t="s">
        <v>20</v>
      </c>
      <c r="C39" s="9">
        <f>SUM(C40:C43)</f>
        <v>0</v>
      </c>
      <c r="D39" s="9">
        <f t="shared" ref="D39:J39" si="37">SUM(D40:D43)</f>
        <v>0</v>
      </c>
      <c r="E39" s="9">
        <f t="shared" si="37"/>
        <v>0</v>
      </c>
      <c r="F39" s="33">
        <f t="shared" si="37"/>
        <v>0</v>
      </c>
      <c r="G39" s="33">
        <f t="shared" si="37"/>
        <v>0</v>
      </c>
      <c r="H39" s="52">
        <f t="shared" si="37"/>
        <v>0</v>
      </c>
      <c r="I39" s="52">
        <f t="shared" ref="I39" si="38">SUM(I40:I43)</f>
        <v>0</v>
      </c>
      <c r="J39" s="52">
        <f t="shared" si="37"/>
        <v>0</v>
      </c>
      <c r="K39" s="10" t="s">
        <v>16</v>
      </c>
    </row>
    <row r="40" spans="1:11" x14ac:dyDescent="0.25">
      <c r="A40" s="7">
        <v>30</v>
      </c>
      <c r="B40" s="8" t="s">
        <v>8</v>
      </c>
      <c r="C40" s="9">
        <f>SUM(D40:J40)</f>
        <v>0</v>
      </c>
      <c r="D40" s="9">
        <v>0</v>
      </c>
      <c r="E40" s="9">
        <v>0</v>
      </c>
      <c r="F40" s="33">
        <v>0</v>
      </c>
      <c r="G40" s="33">
        <v>0</v>
      </c>
      <c r="H40" s="52">
        <v>0</v>
      </c>
      <c r="I40" s="52">
        <v>0</v>
      </c>
      <c r="J40" s="52">
        <v>0</v>
      </c>
      <c r="K40" s="10" t="s">
        <v>16</v>
      </c>
    </row>
    <row r="41" spans="1:11" x14ac:dyDescent="0.25">
      <c r="A41" s="7">
        <v>31</v>
      </c>
      <c r="B41" s="8" t="s">
        <v>9</v>
      </c>
      <c r="C41" s="9">
        <f>SUM(D41:J41)</f>
        <v>0</v>
      </c>
      <c r="D41" s="9">
        <v>0</v>
      </c>
      <c r="E41" s="9">
        <v>0</v>
      </c>
      <c r="F41" s="33">
        <v>0</v>
      </c>
      <c r="G41" s="33">
        <v>0</v>
      </c>
      <c r="H41" s="52">
        <v>0</v>
      </c>
      <c r="I41" s="52">
        <v>0</v>
      </c>
      <c r="J41" s="52">
        <v>0</v>
      </c>
      <c r="K41" s="10" t="s">
        <v>16</v>
      </c>
    </row>
    <row r="42" spans="1:11" x14ac:dyDescent="0.25">
      <c r="A42" s="7">
        <v>32</v>
      </c>
      <c r="B42" s="8" t="s">
        <v>10</v>
      </c>
      <c r="C42" s="9">
        <f>SUM(D42:J42)</f>
        <v>0</v>
      </c>
      <c r="D42" s="9">
        <v>0</v>
      </c>
      <c r="E42" s="9">
        <v>0</v>
      </c>
      <c r="F42" s="33">
        <v>0</v>
      </c>
      <c r="G42" s="33">
        <v>0</v>
      </c>
      <c r="H42" s="52">
        <v>0</v>
      </c>
      <c r="I42" s="52">
        <v>0</v>
      </c>
      <c r="J42" s="52">
        <v>0</v>
      </c>
      <c r="K42" s="10" t="s">
        <v>16</v>
      </c>
    </row>
    <row r="43" spans="1:11" x14ac:dyDescent="0.25">
      <c r="A43" s="7">
        <v>33</v>
      </c>
      <c r="B43" s="8" t="s">
        <v>11</v>
      </c>
      <c r="C43" s="9">
        <f>SUM(D43:J43)</f>
        <v>0</v>
      </c>
      <c r="D43" s="9">
        <v>0</v>
      </c>
      <c r="E43" s="9">
        <v>0</v>
      </c>
      <c r="F43" s="33">
        <v>0</v>
      </c>
      <c r="G43" s="33">
        <v>0</v>
      </c>
      <c r="H43" s="52">
        <v>0</v>
      </c>
      <c r="I43" s="52">
        <v>0</v>
      </c>
      <c r="J43" s="52">
        <v>0</v>
      </c>
      <c r="K43" s="10" t="s">
        <v>16</v>
      </c>
    </row>
    <row r="44" spans="1:11" ht="17.25" customHeight="1" x14ac:dyDescent="0.25">
      <c r="A44" s="7">
        <v>34</v>
      </c>
      <c r="B44" s="63" t="s">
        <v>21</v>
      </c>
      <c r="C44" s="63"/>
      <c r="D44" s="63"/>
      <c r="E44" s="63"/>
      <c r="F44" s="63"/>
      <c r="G44" s="63"/>
      <c r="H44" s="63"/>
      <c r="I44" s="63"/>
      <c r="J44" s="63"/>
      <c r="K44" s="63"/>
    </row>
    <row r="45" spans="1:11" x14ac:dyDescent="0.25">
      <c r="A45" s="7">
        <v>35</v>
      </c>
      <c r="B45" s="8" t="s">
        <v>8</v>
      </c>
      <c r="C45" s="9">
        <f>SUM(D45:J45)</f>
        <v>0</v>
      </c>
      <c r="D45" s="9">
        <v>0</v>
      </c>
      <c r="E45" s="9">
        <v>0</v>
      </c>
      <c r="F45" s="33">
        <v>0</v>
      </c>
      <c r="G45" s="33">
        <v>0</v>
      </c>
      <c r="H45" s="52">
        <v>0</v>
      </c>
      <c r="I45" s="52">
        <v>0</v>
      </c>
      <c r="J45" s="52">
        <v>0</v>
      </c>
      <c r="K45" s="10" t="s">
        <v>16</v>
      </c>
    </row>
    <row r="46" spans="1:11" x14ac:dyDescent="0.25">
      <c r="A46" s="7">
        <v>36</v>
      </c>
      <c r="B46" s="8" t="s">
        <v>9</v>
      </c>
      <c r="C46" s="9">
        <f t="shared" ref="C46:C48" si="39">SUM(D46:J46)</f>
        <v>0</v>
      </c>
      <c r="D46" s="9">
        <v>0</v>
      </c>
      <c r="E46" s="9">
        <v>0</v>
      </c>
      <c r="F46" s="33">
        <v>0</v>
      </c>
      <c r="G46" s="33">
        <v>0</v>
      </c>
      <c r="H46" s="52">
        <v>0</v>
      </c>
      <c r="I46" s="52">
        <v>0</v>
      </c>
      <c r="J46" s="52">
        <v>0</v>
      </c>
      <c r="K46" s="10" t="s">
        <v>16</v>
      </c>
    </row>
    <row r="47" spans="1:11" x14ac:dyDescent="0.25">
      <c r="A47" s="7">
        <v>37</v>
      </c>
      <c r="B47" s="8" t="s">
        <v>10</v>
      </c>
      <c r="C47" s="9">
        <f t="shared" si="39"/>
        <v>0</v>
      </c>
      <c r="D47" s="9">
        <v>0</v>
      </c>
      <c r="E47" s="9">
        <v>0</v>
      </c>
      <c r="F47" s="33">
        <v>0</v>
      </c>
      <c r="G47" s="33">
        <v>0</v>
      </c>
      <c r="H47" s="52">
        <v>0</v>
      </c>
      <c r="I47" s="52">
        <v>0</v>
      </c>
      <c r="J47" s="52">
        <v>0</v>
      </c>
      <c r="K47" s="10" t="s">
        <v>16</v>
      </c>
    </row>
    <row r="48" spans="1:11" x14ac:dyDescent="0.25">
      <c r="A48" s="7">
        <v>38</v>
      </c>
      <c r="B48" s="8" t="s">
        <v>11</v>
      </c>
      <c r="C48" s="9">
        <f t="shared" si="39"/>
        <v>0</v>
      </c>
      <c r="D48" s="9">
        <v>0</v>
      </c>
      <c r="E48" s="9">
        <v>0</v>
      </c>
      <c r="F48" s="33">
        <v>0</v>
      </c>
      <c r="G48" s="33">
        <v>0</v>
      </c>
      <c r="H48" s="52">
        <v>0</v>
      </c>
      <c r="I48" s="52">
        <v>0</v>
      </c>
      <c r="J48" s="52">
        <v>0</v>
      </c>
      <c r="K48" s="10" t="s">
        <v>16</v>
      </c>
    </row>
    <row r="49" spans="1:11" ht="18" customHeight="1" x14ac:dyDescent="0.25">
      <c r="A49" s="7">
        <v>39</v>
      </c>
      <c r="B49" s="63" t="s">
        <v>49</v>
      </c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21.75" customHeight="1" x14ac:dyDescent="0.25">
      <c r="A50" s="72">
        <v>40</v>
      </c>
      <c r="B50" s="8" t="s">
        <v>22</v>
      </c>
      <c r="C50" s="64">
        <f>SUM(C52:C55)</f>
        <v>11819.346000000001</v>
      </c>
      <c r="D50" s="64">
        <f t="shared" ref="D50:J50" si="40">SUM(D52:D55)</f>
        <v>2251.5459999999998</v>
      </c>
      <c r="E50" s="64">
        <f t="shared" si="40"/>
        <v>1690.7</v>
      </c>
      <c r="F50" s="59">
        <f t="shared" si="40"/>
        <v>1682.7</v>
      </c>
      <c r="G50" s="59">
        <f t="shared" si="40"/>
        <v>1337</v>
      </c>
      <c r="H50" s="59">
        <f t="shared" si="40"/>
        <v>1457.4</v>
      </c>
      <c r="I50" s="59">
        <f t="shared" ref="I50" si="41">SUM(I52:I55)</f>
        <v>1400</v>
      </c>
      <c r="J50" s="59">
        <f t="shared" si="40"/>
        <v>2000</v>
      </c>
      <c r="K50" s="63" t="s">
        <v>16</v>
      </c>
    </row>
    <row r="51" spans="1:11" x14ac:dyDescent="0.25">
      <c r="A51" s="72"/>
      <c r="B51" s="8" t="s">
        <v>23</v>
      </c>
      <c r="C51" s="64"/>
      <c r="D51" s="64"/>
      <c r="E51" s="64"/>
      <c r="F51" s="59"/>
      <c r="G51" s="59"/>
      <c r="H51" s="59"/>
      <c r="I51" s="59"/>
      <c r="J51" s="59"/>
      <c r="K51" s="63"/>
    </row>
    <row r="52" spans="1:11" x14ac:dyDescent="0.25">
      <c r="A52" s="7">
        <v>41</v>
      </c>
      <c r="B52" s="8" t="s">
        <v>8</v>
      </c>
      <c r="C52" s="9">
        <f>SUM(C57+C63+C68+C73+C78)</f>
        <v>11009.746000000001</v>
      </c>
      <c r="D52" s="9">
        <f t="shared" ref="D52:J52" si="42">SUM(D57+D63+D68+D73+D78)</f>
        <v>1928.646</v>
      </c>
      <c r="E52" s="9">
        <f t="shared" si="42"/>
        <v>1571.2</v>
      </c>
      <c r="F52" s="33">
        <f t="shared" si="42"/>
        <v>1561.8</v>
      </c>
      <c r="G52" s="33">
        <f t="shared" si="42"/>
        <v>1213.0999999999999</v>
      </c>
      <c r="H52" s="52">
        <f>SUM(H57+H63+H68+H73+H78)</f>
        <v>1335</v>
      </c>
      <c r="I52" s="52">
        <f t="shared" ref="I52" si="43">SUM(I57+I63+I68+I73+I78)</f>
        <v>1400</v>
      </c>
      <c r="J52" s="52">
        <f t="shared" si="42"/>
        <v>2000</v>
      </c>
      <c r="K52" s="10" t="s">
        <v>16</v>
      </c>
    </row>
    <row r="53" spans="1:11" x14ac:dyDescent="0.25">
      <c r="A53" s="7">
        <v>42</v>
      </c>
      <c r="B53" s="8" t="s">
        <v>9</v>
      </c>
      <c r="C53" s="9">
        <f t="shared" ref="C53:J55" si="44">SUM(C58+C64+C69+C74+C79)</f>
        <v>0</v>
      </c>
      <c r="D53" s="9">
        <f t="shared" si="44"/>
        <v>0</v>
      </c>
      <c r="E53" s="9">
        <f t="shared" si="44"/>
        <v>0</v>
      </c>
      <c r="F53" s="33">
        <f t="shared" si="44"/>
        <v>0</v>
      </c>
      <c r="G53" s="33">
        <f t="shared" si="44"/>
        <v>0</v>
      </c>
      <c r="H53" s="52">
        <f t="shared" si="44"/>
        <v>0</v>
      </c>
      <c r="I53" s="52">
        <f t="shared" ref="I53" si="45">SUM(I58+I64+I69+I74+I79)</f>
        <v>0</v>
      </c>
      <c r="J53" s="52">
        <f t="shared" si="44"/>
        <v>0</v>
      </c>
      <c r="K53" s="10" t="s">
        <v>16</v>
      </c>
    </row>
    <row r="54" spans="1:11" x14ac:dyDescent="0.25">
      <c r="A54" s="7">
        <v>43</v>
      </c>
      <c r="B54" s="8" t="s">
        <v>10</v>
      </c>
      <c r="C54" s="9">
        <f t="shared" si="44"/>
        <v>809.59999999999991</v>
      </c>
      <c r="D54" s="9">
        <f t="shared" si="44"/>
        <v>322.89999999999998</v>
      </c>
      <c r="E54" s="9">
        <f t="shared" si="44"/>
        <v>119.5</v>
      </c>
      <c r="F54" s="33">
        <f t="shared" si="44"/>
        <v>120.9</v>
      </c>
      <c r="G54" s="33">
        <f t="shared" si="44"/>
        <v>123.9</v>
      </c>
      <c r="H54" s="52">
        <f t="shared" si="44"/>
        <v>122.4</v>
      </c>
      <c r="I54" s="52">
        <f t="shared" ref="I54" si="46">SUM(I59+I65+I70+I75+I80)</f>
        <v>0</v>
      </c>
      <c r="J54" s="52">
        <f t="shared" si="44"/>
        <v>0</v>
      </c>
      <c r="K54" s="10" t="s">
        <v>16</v>
      </c>
    </row>
    <row r="55" spans="1:11" x14ac:dyDescent="0.25">
      <c r="A55" s="7">
        <v>44</v>
      </c>
      <c r="B55" s="8" t="s">
        <v>11</v>
      </c>
      <c r="C55" s="9">
        <f t="shared" si="44"/>
        <v>0</v>
      </c>
      <c r="D55" s="9">
        <f t="shared" si="44"/>
        <v>0</v>
      </c>
      <c r="E55" s="9">
        <f t="shared" si="44"/>
        <v>0</v>
      </c>
      <c r="F55" s="33">
        <f t="shared" si="44"/>
        <v>0</v>
      </c>
      <c r="G55" s="33">
        <f t="shared" si="44"/>
        <v>0</v>
      </c>
      <c r="H55" s="52">
        <f t="shared" si="44"/>
        <v>0</v>
      </c>
      <c r="I55" s="52">
        <f t="shared" ref="I55" si="47">SUM(I60+I66+I71+I76+I81)</f>
        <v>0</v>
      </c>
      <c r="J55" s="52">
        <f t="shared" si="44"/>
        <v>0</v>
      </c>
      <c r="K55" s="10" t="s">
        <v>16</v>
      </c>
    </row>
    <row r="56" spans="1:11" ht="39.75" customHeight="1" x14ac:dyDescent="0.25">
      <c r="A56" s="7">
        <v>45</v>
      </c>
      <c r="B56" s="12" t="s">
        <v>35</v>
      </c>
      <c r="C56" s="9">
        <f>SUM(C57:C60)</f>
        <v>9100</v>
      </c>
      <c r="D56" s="9">
        <f t="shared" ref="D56:J56" si="48">SUM(D57:D60)</f>
        <v>1500</v>
      </c>
      <c r="E56" s="9">
        <f t="shared" si="48"/>
        <v>1500</v>
      </c>
      <c r="F56" s="33">
        <f t="shared" si="48"/>
        <v>1500</v>
      </c>
      <c r="G56" s="33">
        <f t="shared" si="48"/>
        <v>1000</v>
      </c>
      <c r="H56" s="52">
        <f t="shared" si="48"/>
        <v>1100</v>
      </c>
      <c r="I56" s="52">
        <f t="shared" ref="I56" si="49">SUM(I57:I60)</f>
        <v>1000</v>
      </c>
      <c r="J56" s="52">
        <f t="shared" si="48"/>
        <v>1500</v>
      </c>
      <c r="K56" s="10" t="s">
        <v>53</v>
      </c>
    </row>
    <row r="57" spans="1:11" x14ac:dyDescent="0.25">
      <c r="A57" s="7">
        <v>46</v>
      </c>
      <c r="B57" s="8" t="s">
        <v>8</v>
      </c>
      <c r="C57" s="9">
        <f>SUM(D57:J57)</f>
        <v>9100</v>
      </c>
      <c r="D57" s="9">
        <v>1500</v>
      </c>
      <c r="E57" s="9">
        <v>1500</v>
      </c>
      <c r="F57" s="33">
        <v>1500</v>
      </c>
      <c r="G57" s="33">
        <v>1000</v>
      </c>
      <c r="H57" s="52">
        <v>1100</v>
      </c>
      <c r="I57" s="52">
        <v>1000</v>
      </c>
      <c r="J57" s="52">
        <v>1500</v>
      </c>
      <c r="K57" s="10" t="s">
        <v>16</v>
      </c>
    </row>
    <row r="58" spans="1:11" x14ac:dyDescent="0.25">
      <c r="A58" s="7">
        <v>47</v>
      </c>
      <c r="B58" s="8" t="s">
        <v>9</v>
      </c>
      <c r="C58" s="9">
        <f>SUM(D58:J58)</f>
        <v>0</v>
      </c>
      <c r="D58" s="9">
        <v>0</v>
      </c>
      <c r="E58" s="9">
        <v>0</v>
      </c>
      <c r="F58" s="33">
        <v>0</v>
      </c>
      <c r="G58" s="35">
        <v>0</v>
      </c>
      <c r="H58" s="35">
        <v>0</v>
      </c>
      <c r="I58" s="35">
        <v>0</v>
      </c>
      <c r="J58" s="35">
        <v>0</v>
      </c>
      <c r="K58" s="10" t="s">
        <v>16</v>
      </c>
    </row>
    <row r="59" spans="1:11" x14ac:dyDescent="0.25">
      <c r="A59" s="7">
        <v>48</v>
      </c>
      <c r="B59" s="8" t="s">
        <v>10</v>
      </c>
      <c r="C59" s="9">
        <f>SUM(D59:J59)</f>
        <v>0</v>
      </c>
      <c r="D59" s="9">
        <v>0</v>
      </c>
      <c r="E59" s="9">
        <v>0</v>
      </c>
      <c r="F59" s="33">
        <v>0</v>
      </c>
      <c r="G59" s="35">
        <v>0</v>
      </c>
      <c r="H59" s="35">
        <v>0</v>
      </c>
      <c r="I59" s="35">
        <v>0</v>
      </c>
      <c r="J59" s="35">
        <v>0</v>
      </c>
      <c r="K59" s="10" t="s">
        <v>16</v>
      </c>
    </row>
    <row r="60" spans="1:11" ht="17.25" customHeight="1" x14ac:dyDescent="0.25">
      <c r="A60" s="7">
        <v>49</v>
      </c>
      <c r="B60" s="8" t="s">
        <v>11</v>
      </c>
      <c r="C60" s="9">
        <f>SUM(D60:J60)</f>
        <v>0</v>
      </c>
      <c r="D60" s="9">
        <v>0</v>
      </c>
      <c r="E60" s="9">
        <v>0</v>
      </c>
      <c r="F60" s="33">
        <v>0</v>
      </c>
      <c r="G60" s="35">
        <v>0</v>
      </c>
      <c r="H60" s="35">
        <v>0</v>
      </c>
      <c r="I60" s="35">
        <v>0</v>
      </c>
      <c r="J60" s="35">
        <v>0</v>
      </c>
      <c r="K60" s="10" t="s">
        <v>16</v>
      </c>
    </row>
    <row r="61" spans="1:11" ht="34.5" customHeight="1" x14ac:dyDescent="0.25">
      <c r="A61" s="72">
        <v>50</v>
      </c>
      <c r="B61" s="95" t="s">
        <v>36</v>
      </c>
      <c r="C61" s="64">
        <f>SUM(D61:J62)</f>
        <v>1125.3</v>
      </c>
      <c r="D61" s="64">
        <f>SUM(D63:D66)</f>
        <v>230</v>
      </c>
      <c r="E61" s="64">
        <f t="shared" ref="E61:J61" si="50">SUM(E63:E66)</f>
        <v>170.7</v>
      </c>
      <c r="F61" s="59">
        <f t="shared" si="50"/>
        <v>172.7</v>
      </c>
      <c r="G61" s="59">
        <f t="shared" si="50"/>
        <v>177</v>
      </c>
      <c r="H61" s="59">
        <f t="shared" si="50"/>
        <v>174.9</v>
      </c>
      <c r="I61" s="59">
        <f t="shared" ref="I61" si="51">SUM(I63:I66)</f>
        <v>100</v>
      </c>
      <c r="J61" s="59">
        <f t="shared" si="50"/>
        <v>100</v>
      </c>
      <c r="K61" s="63">
        <v>14</v>
      </c>
    </row>
    <row r="62" spans="1:11" ht="9.75" customHeight="1" x14ac:dyDescent="0.25">
      <c r="A62" s="72"/>
      <c r="B62" s="101"/>
      <c r="C62" s="64"/>
      <c r="D62" s="64"/>
      <c r="E62" s="64"/>
      <c r="F62" s="59"/>
      <c r="G62" s="59"/>
      <c r="H62" s="59"/>
      <c r="I62" s="59"/>
      <c r="J62" s="59"/>
      <c r="K62" s="63"/>
    </row>
    <row r="63" spans="1:11" x14ac:dyDescent="0.25">
      <c r="A63" s="14">
        <v>51</v>
      </c>
      <c r="B63" s="8" t="s">
        <v>8</v>
      </c>
      <c r="C63" s="9">
        <f t="shared" ref="C63:C68" si="52">SUM(D63:J63)</f>
        <v>477.6</v>
      </c>
      <c r="D63" s="9">
        <v>69</v>
      </c>
      <c r="E63" s="9">
        <v>51.2</v>
      </c>
      <c r="F63" s="33">
        <v>51.8</v>
      </c>
      <c r="G63" s="35">
        <v>53.1</v>
      </c>
      <c r="H63" s="35">
        <v>52.5</v>
      </c>
      <c r="I63" s="35">
        <v>100</v>
      </c>
      <c r="J63" s="35">
        <v>100</v>
      </c>
      <c r="K63" s="10" t="s">
        <v>16</v>
      </c>
    </row>
    <row r="64" spans="1:11" x14ac:dyDescent="0.25">
      <c r="A64" s="15">
        <v>52</v>
      </c>
      <c r="B64" s="8" t="s">
        <v>9</v>
      </c>
      <c r="C64" s="9">
        <f t="shared" si="52"/>
        <v>0</v>
      </c>
      <c r="D64" s="9">
        <v>0</v>
      </c>
      <c r="E64" s="9">
        <v>0</v>
      </c>
      <c r="F64" s="33">
        <v>0</v>
      </c>
      <c r="G64" s="35">
        <v>0</v>
      </c>
      <c r="H64" s="35">
        <v>0</v>
      </c>
      <c r="I64" s="35">
        <v>0</v>
      </c>
      <c r="J64" s="35">
        <v>0</v>
      </c>
      <c r="K64" s="10" t="s">
        <v>16</v>
      </c>
    </row>
    <row r="65" spans="1:11" x14ac:dyDescent="0.25">
      <c r="A65" s="7">
        <v>53</v>
      </c>
      <c r="B65" s="8" t="s">
        <v>10</v>
      </c>
      <c r="C65" s="9">
        <f t="shared" si="52"/>
        <v>647.69999999999993</v>
      </c>
      <c r="D65" s="9">
        <v>161</v>
      </c>
      <c r="E65" s="9">
        <v>119.5</v>
      </c>
      <c r="F65" s="33">
        <v>120.9</v>
      </c>
      <c r="G65" s="33">
        <v>123.9</v>
      </c>
      <c r="H65" s="52">
        <v>122.4</v>
      </c>
      <c r="I65" s="52">
        <v>0</v>
      </c>
      <c r="J65" s="52">
        <v>0</v>
      </c>
      <c r="K65" s="10" t="s">
        <v>16</v>
      </c>
    </row>
    <row r="66" spans="1:11" x14ac:dyDescent="0.25">
      <c r="A66" s="7">
        <v>54</v>
      </c>
      <c r="B66" s="8" t="s">
        <v>11</v>
      </c>
      <c r="C66" s="9">
        <f t="shared" si="52"/>
        <v>0</v>
      </c>
      <c r="D66" s="9">
        <v>0</v>
      </c>
      <c r="E66" s="9">
        <v>0</v>
      </c>
      <c r="F66" s="33">
        <v>0</v>
      </c>
      <c r="G66" s="33">
        <v>0</v>
      </c>
      <c r="H66" s="52">
        <v>0</v>
      </c>
      <c r="I66" s="52">
        <v>0</v>
      </c>
      <c r="J66" s="52">
        <v>0</v>
      </c>
      <c r="K66" s="10" t="s">
        <v>16</v>
      </c>
    </row>
    <row r="67" spans="1:11" ht="42" customHeight="1" x14ac:dyDescent="0.25">
      <c r="A67" s="7">
        <v>55</v>
      </c>
      <c r="B67" s="16" t="s">
        <v>37</v>
      </c>
      <c r="C67" s="13">
        <f t="shared" si="52"/>
        <v>1115.546</v>
      </c>
      <c r="D67" s="13">
        <f>SUM(D68:D71)</f>
        <v>405.54599999999999</v>
      </c>
      <c r="E67" s="13">
        <f t="shared" ref="E67:J67" si="53">SUM(E68:E71)</f>
        <v>0</v>
      </c>
      <c r="F67" s="35">
        <f t="shared" si="53"/>
        <v>0</v>
      </c>
      <c r="G67" s="35">
        <f t="shared" si="53"/>
        <v>150</v>
      </c>
      <c r="H67" s="35">
        <f t="shared" si="53"/>
        <v>160</v>
      </c>
      <c r="I67" s="35">
        <f t="shared" ref="I67" si="54">SUM(I68:I71)</f>
        <v>150</v>
      </c>
      <c r="J67" s="35">
        <f t="shared" si="53"/>
        <v>250</v>
      </c>
      <c r="K67" s="10">
        <v>11</v>
      </c>
    </row>
    <row r="68" spans="1:11" x14ac:dyDescent="0.25">
      <c r="A68" s="7">
        <v>56</v>
      </c>
      <c r="B68" s="8" t="s">
        <v>8</v>
      </c>
      <c r="C68" s="9">
        <f t="shared" si="52"/>
        <v>953.64599999999996</v>
      </c>
      <c r="D68" s="9">
        <v>243.64599999999999</v>
      </c>
      <c r="E68" s="9">
        <v>0</v>
      </c>
      <c r="F68" s="33">
        <v>0</v>
      </c>
      <c r="G68" s="33">
        <v>150</v>
      </c>
      <c r="H68" s="52">
        <v>160</v>
      </c>
      <c r="I68" s="52">
        <v>150</v>
      </c>
      <c r="J68" s="52">
        <v>250</v>
      </c>
      <c r="K68" s="10"/>
    </row>
    <row r="69" spans="1:11" x14ac:dyDescent="0.25">
      <c r="A69" s="7">
        <v>57</v>
      </c>
      <c r="B69" s="8" t="s">
        <v>9</v>
      </c>
      <c r="C69" s="9">
        <f t="shared" ref="C69:C71" si="55">SUM(D69:J69)</f>
        <v>0</v>
      </c>
      <c r="D69" s="9">
        <v>0</v>
      </c>
      <c r="E69" s="9">
        <v>0</v>
      </c>
      <c r="F69" s="33">
        <v>0</v>
      </c>
      <c r="G69" s="33">
        <v>0</v>
      </c>
      <c r="H69" s="52">
        <v>0</v>
      </c>
      <c r="I69" s="52">
        <v>0</v>
      </c>
      <c r="J69" s="52">
        <v>0</v>
      </c>
      <c r="K69" s="10"/>
    </row>
    <row r="70" spans="1:11" x14ac:dyDescent="0.25">
      <c r="A70" s="7">
        <v>58</v>
      </c>
      <c r="B70" s="8" t="s">
        <v>10</v>
      </c>
      <c r="C70" s="9">
        <f t="shared" si="55"/>
        <v>161.9</v>
      </c>
      <c r="D70" s="9">
        <v>161.9</v>
      </c>
      <c r="E70" s="9">
        <v>0</v>
      </c>
      <c r="F70" s="33">
        <v>0</v>
      </c>
      <c r="G70" s="33">
        <v>0</v>
      </c>
      <c r="H70" s="52">
        <v>0</v>
      </c>
      <c r="I70" s="52">
        <v>0</v>
      </c>
      <c r="J70" s="52">
        <v>0</v>
      </c>
      <c r="K70" s="10"/>
    </row>
    <row r="71" spans="1:11" x14ac:dyDescent="0.25">
      <c r="A71" s="7">
        <v>59</v>
      </c>
      <c r="B71" s="8" t="s">
        <v>11</v>
      </c>
      <c r="C71" s="9">
        <f t="shared" si="55"/>
        <v>0</v>
      </c>
      <c r="D71" s="9">
        <v>0</v>
      </c>
      <c r="E71" s="9">
        <v>0</v>
      </c>
      <c r="F71" s="33">
        <v>0</v>
      </c>
      <c r="G71" s="33">
        <v>0</v>
      </c>
      <c r="H71" s="52">
        <v>0</v>
      </c>
      <c r="I71" s="52">
        <v>0</v>
      </c>
      <c r="J71" s="52">
        <v>0</v>
      </c>
      <c r="K71" s="10"/>
    </row>
    <row r="72" spans="1:11" ht="30.75" customHeight="1" x14ac:dyDescent="0.25">
      <c r="A72" s="7">
        <v>60</v>
      </c>
      <c r="B72" s="12" t="s">
        <v>48</v>
      </c>
      <c r="C72" s="9">
        <f>SUM(C73:C76)</f>
        <v>296</v>
      </c>
      <c r="D72" s="9">
        <f t="shared" ref="D72:J72" si="56">SUM(D73:D76)</f>
        <v>96</v>
      </c>
      <c r="E72" s="9">
        <f t="shared" si="56"/>
        <v>0</v>
      </c>
      <c r="F72" s="33">
        <f t="shared" si="56"/>
        <v>0</v>
      </c>
      <c r="G72" s="33">
        <f t="shared" si="56"/>
        <v>0</v>
      </c>
      <c r="H72" s="52">
        <f t="shared" si="56"/>
        <v>0</v>
      </c>
      <c r="I72" s="52">
        <f t="shared" ref="I72" si="57">SUM(I73:I76)</f>
        <v>100</v>
      </c>
      <c r="J72" s="52">
        <f t="shared" si="56"/>
        <v>100</v>
      </c>
      <c r="K72" s="10" t="s">
        <v>52</v>
      </c>
    </row>
    <row r="73" spans="1:11" x14ac:dyDescent="0.25">
      <c r="A73" s="7">
        <v>61</v>
      </c>
      <c r="B73" s="8" t="s">
        <v>8</v>
      </c>
      <c r="C73" s="9">
        <f>SUM(D73:J73)</f>
        <v>296</v>
      </c>
      <c r="D73" s="9">
        <v>96</v>
      </c>
      <c r="E73" s="9">
        <v>0</v>
      </c>
      <c r="F73" s="33">
        <v>0</v>
      </c>
      <c r="G73" s="33">
        <v>0</v>
      </c>
      <c r="H73" s="52">
        <v>0</v>
      </c>
      <c r="I73" s="52">
        <v>100</v>
      </c>
      <c r="J73" s="52">
        <v>100</v>
      </c>
      <c r="K73" s="10"/>
    </row>
    <row r="74" spans="1:11" x14ac:dyDescent="0.25">
      <c r="A74" s="7">
        <v>62</v>
      </c>
      <c r="B74" s="8" t="s">
        <v>9</v>
      </c>
      <c r="C74" s="9">
        <f t="shared" ref="C74:C76" si="58">SUM(D74:J74)</f>
        <v>0</v>
      </c>
      <c r="D74" s="9">
        <v>0</v>
      </c>
      <c r="E74" s="9">
        <v>0</v>
      </c>
      <c r="F74" s="33">
        <v>0</v>
      </c>
      <c r="G74" s="33">
        <v>0</v>
      </c>
      <c r="H74" s="52">
        <v>0</v>
      </c>
      <c r="I74" s="52">
        <v>0</v>
      </c>
      <c r="J74" s="52">
        <v>0</v>
      </c>
      <c r="K74" s="10"/>
    </row>
    <row r="75" spans="1:11" x14ac:dyDescent="0.25">
      <c r="A75" s="7">
        <v>63</v>
      </c>
      <c r="B75" s="8" t="s">
        <v>10</v>
      </c>
      <c r="C75" s="9">
        <f t="shared" si="58"/>
        <v>0</v>
      </c>
      <c r="D75" s="9">
        <v>0</v>
      </c>
      <c r="E75" s="9">
        <v>0</v>
      </c>
      <c r="F75" s="33">
        <v>0</v>
      </c>
      <c r="G75" s="33">
        <v>0</v>
      </c>
      <c r="H75" s="52">
        <v>0</v>
      </c>
      <c r="I75" s="52">
        <v>0</v>
      </c>
      <c r="J75" s="52">
        <v>0</v>
      </c>
      <c r="K75" s="10"/>
    </row>
    <row r="76" spans="1:11" x14ac:dyDescent="0.25">
      <c r="A76" s="7">
        <v>64</v>
      </c>
      <c r="B76" s="8" t="s">
        <v>11</v>
      </c>
      <c r="C76" s="9">
        <f t="shared" si="58"/>
        <v>0</v>
      </c>
      <c r="D76" s="9">
        <v>0</v>
      </c>
      <c r="E76" s="9">
        <v>0</v>
      </c>
      <c r="F76" s="33">
        <v>0</v>
      </c>
      <c r="G76" s="33">
        <v>0</v>
      </c>
      <c r="H76" s="52">
        <v>0</v>
      </c>
      <c r="I76" s="52">
        <v>0</v>
      </c>
      <c r="J76" s="52">
        <v>0</v>
      </c>
      <c r="K76" s="10"/>
    </row>
    <row r="77" spans="1:11" ht="32.25" customHeight="1" x14ac:dyDescent="0.25">
      <c r="A77" s="7">
        <v>65</v>
      </c>
      <c r="B77" s="12" t="s">
        <v>45</v>
      </c>
      <c r="C77" s="9">
        <f>SUM(C78:C81)</f>
        <v>182.5</v>
      </c>
      <c r="D77" s="9">
        <f t="shared" ref="D77:J77" si="59">SUM(D78:D81)</f>
        <v>20</v>
      </c>
      <c r="E77" s="9">
        <f t="shared" si="59"/>
        <v>20</v>
      </c>
      <c r="F77" s="33">
        <f t="shared" si="59"/>
        <v>10</v>
      </c>
      <c r="G77" s="33">
        <f t="shared" si="59"/>
        <v>10</v>
      </c>
      <c r="H77" s="52">
        <f t="shared" si="59"/>
        <v>22.5</v>
      </c>
      <c r="I77" s="52">
        <f t="shared" ref="I77" si="60">SUM(I78:I81)</f>
        <v>50</v>
      </c>
      <c r="J77" s="52">
        <f t="shared" si="59"/>
        <v>50</v>
      </c>
      <c r="K77" s="10" t="s">
        <v>51</v>
      </c>
    </row>
    <row r="78" spans="1:11" x14ac:dyDescent="0.25">
      <c r="A78" s="7">
        <v>66</v>
      </c>
      <c r="B78" s="8" t="s">
        <v>8</v>
      </c>
      <c r="C78" s="9">
        <f>SUM(D78:J78)</f>
        <v>182.5</v>
      </c>
      <c r="D78" s="9">
        <v>20</v>
      </c>
      <c r="E78" s="9">
        <v>20</v>
      </c>
      <c r="F78" s="33">
        <v>10</v>
      </c>
      <c r="G78" s="33">
        <v>10</v>
      </c>
      <c r="H78" s="52">
        <v>22.5</v>
      </c>
      <c r="I78" s="52">
        <v>50</v>
      </c>
      <c r="J78" s="52">
        <v>50</v>
      </c>
      <c r="K78" s="10"/>
    </row>
    <row r="79" spans="1:11" x14ac:dyDescent="0.25">
      <c r="A79" s="7">
        <v>67</v>
      </c>
      <c r="B79" s="8" t="s">
        <v>9</v>
      </c>
      <c r="C79" s="9">
        <f t="shared" ref="C79:C81" si="61">SUM(D79:J79)</f>
        <v>0</v>
      </c>
      <c r="D79" s="9">
        <v>0</v>
      </c>
      <c r="E79" s="9">
        <v>0</v>
      </c>
      <c r="F79" s="33">
        <v>0</v>
      </c>
      <c r="G79" s="33">
        <v>0</v>
      </c>
      <c r="H79" s="52">
        <v>0</v>
      </c>
      <c r="I79" s="52">
        <v>0</v>
      </c>
      <c r="J79" s="52">
        <v>0</v>
      </c>
      <c r="K79" s="10"/>
    </row>
    <row r="80" spans="1:11" x14ac:dyDescent="0.25">
      <c r="A80" s="7">
        <v>68</v>
      </c>
      <c r="B80" s="8" t="s">
        <v>10</v>
      </c>
      <c r="C80" s="9">
        <f t="shared" si="61"/>
        <v>0</v>
      </c>
      <c r="D80" s="9">
        <v>0</v>
      </c>
      <c r="E80" s="9">
        <v>0</v>
      </c>
      <c r="F80" s="33">
        <v>0</v>
      </c>
      <c r="G80" s="33">
        <v>0</v>
      </c>
      <c r="H80" s="52">
        <v>0</v>
      </c>
      <c r="I80" s="52">
        <v>0</v>
      </c>
      <c r="J80" s="52">
        <v>0</v>
      </c>
      <c r="K80" s="10"/>
    </row>
    <row r="81" spans="1:11" x14ac:dyDescent="0.25">
      <c r="A81" s="7">
        <v>69</v>
      </c>
      <c r="B81" s="8" t="s">
        <v>11</v>
      </c>
      <c r="C81" s="9">
        <f t="shared" si="61"/>
        <v>0</v>
      </c>
      <c r="D81" s="9">
        <v>0</v>
      </c>
      <c r="E81" s="9">
        <v>0</v>
      </c>
      <c r="F81" s="33">
        <v>0</v>
      </c>
      <c r="G81" s="33">
        <v>0</v>
      </c>
      <c r="H81" s="52">
        <v>0</v>
      </c>
      <c r="I81" s="52">
        <v>0</v>
      </c>
      <c r="J81" s="52">
        <v>0</v>
      </c>
      <c r="K81" s="10"/>
    </row>
    <row r="82" spans="1:11" ht="18" customHeight="1" x14ac:dyDescent="0.25">
      <c r="A82" s="7">
        <v>70</v>
      </c>
      <c r="B82" s="82" t="s">
        <v>38</v>
      </c>
      <c r="C82" s="82"/>
      <c r="D82" s="82"/>
      <c r="E82" s="82"/>
      <c r="F82" s="82"/>
      <c r="G82" s="82"/>
      <c r="H82" s="82"/>
      <c r="I82" s="82"/>
      <c r="J82" s="82"/>
      <c r="K82" s="82"/>
    </row>
    <row r="83" spans="1:11" ht="12.75" customHeight="1" x14ac:dyDescent="0.25">
      <c r="A83" s="73">
        <v>71</v>
      </c>
      <c r="B83" s="78" t="s">
        <v>32</v>
      </c>
      <c r="C83" s="64">
        <f>SUM(C85:C88)</f>
        <v>0</v>
      </c>
      <c r="D83" s="64">
        <f>SUM(D85:D88)</f>
        <v>0</v>
      </c>
      <c r="E83" s="64">
        <f t="shared" ref="E83:J83" si="62">SUM(E85:E88)</f>
        <v>0</v>
      </c>
      <c r="F83" s="59">
        <f t="shared" si="62"/>
        <v>0</v>
      </c>
      <c r="G83" s="59">
        <f>SUM(G85:G88)</f>
        <v>0</v>
      </c>
      <c r="H83" s="59">
        <f t="shared" si="62"/>
        <v>0</v>
      </c>
      <c r="I83" s="59">
        <f t="shared" ref="I83" si="63">SUM(I85:I88)</f>
        <v>0</v>
      </c>
      <c r="J83" s="59">
        <f t="shared" si="62"/>
        <v>0</v>
      </c>
      <c r="K83" s="63"/>
    </row>
    <row r="84" spans="1:11" ht="9.75" customHeight="1" x14ac:dyDescent="0.25">
      <c r="A84" s="102"/>
      <c r="B84" s="79"/>
      <c r="C84" s="64"/>
      <c r="D84" s="64"/>
      <c r="E84" s="64"/>
      <c r="F84" s="59"/>
      <c r="G84" s="59"/>
      <c r="H84" s="59"/>
      <c r="I84" s="59"/>
      <c r="J84" s="59"/>
      <c r="K84" s="63"/>
    </row>
    <row r="85" spans="1:11" x14ac:dyDescent="0.25">
      <c r="A85" s="7">
        <v>72</v>
      </c>
      <c r="B85" s="8" t="s">
        <v>8</v>
      </c>
      <c r="C85" s="9">
        <f>SUM(C92,C117)</f>
        <v>0</v>
      </c>
      <c r="D85" s="9">
        <f t="shared" ref="D85:J85" si="64">SUM(D92,D117)</f>
        <v>0</v>
      </c>
      <c r="E85" s="9">
        <f t="shared" si="64"/>
        <v>0</v>
      </c>
      <c r="F85" s="33">
        <f t="shared" si="64"/>
        <v>0</v>
      </c>
      <c r="G85" s="33">
        <f t="shared" si="64"/>
        <v>0</v>
      </c>
      <c r="H85" s="52">
        <f t="shared" si="64"/>
        <v>0</v>
      </c>
      <c r="I85" s="52">
        <f t="shared" ref="I85" si="65">SUM(I92,I117)</f>
        <v>0</v>
      </c>
      <c r="J85" s="52">
        <f t="shared" si="64"/>
        <v>0</v>
      </c>
      <c r="K85" s="10" t="s">
        <v>16</v>
      </c>
    </row>
    <row r="86" spans="1:11" x14ac:dyDescent="0.25">
      <c r="A86" s="7">
        <v>73</v>
      </c>
      <c r="B86" s="8" t="s">
        <v>9</v>
      </c>
      <c r="C86" s="9">
        <f t="shared" ref="C86:J88" si="66">SUM(C93,C118)</f>
        <v>0</v>
      </c>
      <c r="D86" s="9">
        <f t="shared" si="66"/>
        <v>0</v>
      </c>
      <c r="E86" s="9">
        <f t="shared" si="66"/>
        <v>0</v>
      </c>
      <c r="F86" s="33">
        <f t="shared" si="66"/>
        <v>0</v>
      </c>
      <c r="G86" s="33">
        <f t="shared" si="66"/>
        <v>0</v>
      </c>
      <c r="H86" s="52">
        <f t="shared" si="66"/>
        <v>0</v>
      </c>
      <c r="I86" s="52">
        <f t="shared" ref="I86" si="67">SUM(I93,I118)</f>
        <v>0</v>
      </c>
      <c r="J86" s="52">
        <f t="shared" si="66"/>
        <v>0</v>
      </c>
      <c r="K86" s="10" t="s">
        <v>16</v>
      </c>
    </row>
    <row r="87" spans="1:11" x14ac:dyDescent="0.25">
      <c r="A87" s="7">
        <v>74</v>
      </c>
      <c r="B87" s="8" t="s">
        <v>10</v>
      </c>
      <c r="C87" s="9">
        <f t="shared" si="66"/>
        <v>0</v>
      </c>
      <c r="D87" s="9">
        <f t="shared" si="66"/>
        <v>0</v>
      </c>
      <c r="E87" s="9">
        <f t="shared" si="66"/>
        <v>0</v>
      </c>
      <c r="F87" s="33">
        <f t="shared" si="66"/>
        <v>0</v>
      </c>
      <c r="G87" s="33">
        <f t="shared" si="66"/>
        <v>0</v>
      </c>
      <c r="H87" s="52">
        <f t="shared" si="66"/>
        <v>0</v>
      </c>
      <c r="I87" s="52">
        <f t="shared" ref="I87" si="68">SUM(I94,I119)</f>
        <v>0</v>
      </c>
      <c r="J87" s="52">
        <f t="shared" si="66"/>
        <v>0</v>
      </c>
      <c r="K87" s="10" t="s">
        <v>16</v>
      </c>
    </row>
    <row r="88" spans="1:11" x14ac:dyDescent="0.25">
      <c r="A88" s="7">
        <v>75</v>
      </c>
      <c r="B88" s="8" t="s">
        <v>11</v>
      </c>
      <c r="C88" s="9">
        <f t="shared" si="66"/>
        <v>0</v>
      </c>
      <c r="D88" s="9">
        <f t="shared" si="66"/>
        <v>0</v>
      </c>
      <c r="E88" s="9">
        <f t="shared" si="66"/>
        <v>0</v>
      </c>
      <c r="F88" s="33">
        <f t="shared" si="66"/>
        <v>0</v>
      </c>
      <c r="G88" s="33">
        <f t="shared" si="66"/>
        <v>0</v>
      </c>
      <c r="H88" s="52">
        <f t="shared" si="66"/>
        <v>0</v>
      </c>
      <c r="I88" s="52">
        <f t="shared" ref="I88" si="69">SUM(I95,I120)</f>
        <v>0</v>
      </c>
      <c r="J88" s="52">
        <f t="shared" si="66"/>
        <v>0</v>
      </c>
      <c r="K88" s="10" t="s">
        <v>16</v>
      </c>
    </row>
    <row r="89" spans="1:11" ht="16.5" customHeight="1" x14ac:dyDescent="0.25">
      <c r="A89" s="7">
        <v>76</v>
      </c>
      <c r="B89" s="63" t="s">
        <v>17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1:11" ht="15" customHeight="1" x14ac:dyDescent="0.25">
      <c r="A90" s="73">
        <v>77</v>
      </c>
      <c r="B90" s="70" t="s">
        <v>18</v>
      </c>
      <c r="C90" s="80">
        <f>SUM(C92:C95)</f>
        <v>0</v>
      </c>
      <c r="D90" s="80">
        <f t="shared" ref="D90:J90" si="70">SUM(D92:D95)</f>
        <v>0</v>
      </c>
      <c r="E90" s="80">
        <f t="shared" si="70"/>
        <v>0</v>
      </c>
      <c r="F90" s="60">
        <f t="shared" si="70"/>
        <v>0</v>
      </c>
      <c r="G90" s="60">
        <f t="shared" si="70"/>
        <v>0</v>
      </c>
      <c r="H90" s="60">
        <f t="shared" si="70"/>
        <v>0</v>
      </c>
      <c r="I90" s="60">
        <f t="shared" ref="I90" si="71">SUM(I92:I95)</f>
        <v>0</v>
      </c>
      <c r="J90" s="60">
        <f t="shared" si="70"/>
        <v>0</v>
      </c>
      <c r="K90" s="63" t="s">
        <v>16</v>
      </c>
    </row>
    <row r="91" spans="1:11" ht="20.25" customHeight="1" x14ac:dyDescent="0.25">
      <c r="A91" s="102"/>
      <c r="B91" s="71"/>
      <c r="C91" s="80"/>
      <c r="D91" s="80"/>
      <c r="E91" s="80"/>
      <c r="F91" s="60"/>
      <c r="G91" s="60"/>
      <c r="H91" s="60"/>
      <c r="I91" s="60"/>
      <c r="J91" s="60"/>
      <c r="K91" s="63"/>
    </row>
    <row r="92" spans="1:11" x14ac:dyDescent="0.25">
      <c r="A92" s="7">
        <v>78</v>
      </c>
      <c r="B92" s="8" t="s">
        <v>8</v>
      </c>
      <c r="C92" s="9">
        <f>SUM(C99+C105)</f>
        <v>0</v>
      </c>
      <c r="D92" s="9">
        <f t="shared" ref="D92:H92" si="72">SUM(D99+D105)</f>
        <v>0</v>
      </c>
      <c r="E92" s="9">
        <f t="shared" si="72"/>
        <v>0</v>
      </c>
      <c r="F92" s="33">
        <f t="shared" si="72"/>
        <v>0</v>
      </c>
      <c r="G92" s="33">
        <f t="shared" si="72"/>
        <v>0</v>
      </c>
      <c r="H92" s="52">
        <f t="shared" si="72"/>
        <v>0</v>
      </c>
      <c r="I92" s="52">
        <v>0</v>
      </c>
      <c r="J92" s="52">
        <v>0</v>
      </c>
      <c r="K92" s="10" t="s">
        <v>16</v>
      </c>
    </row>
    <row r="93" spans="1:11" x14ac:dyDescent="0.25">
      <c r="A93" s="7">
        <v>79</v>
      </c>
      <c r="B93" s="8" t="s">
        <v>9</v>
      </c>
      <c r="C93" s="9">
        <f t="shared" ref="C93:J95" si="73">SUM(C100+C106)</f>
        <v>0</v>
      </c>
      <c r="D93" s="9">
        <f t="shared" si="73"/>
        <v>0</v>
      </c>
      <c r="E93" s="9">
        <f t="shared" si="73"/>
        <v>0</v>
      </c>
      <c r="F93" s="33">
        <f t="shared" si="73"/>
        <v>0</v>
      </c>
      <c r="G93" s="33">
        <f t="shared" si="73"/>
        <v>0</v>
      </c>
      <c r="H93" s="52">
        <f t="shared" si="73"/>
        <v>0</v>
      </c>
      <c r="I93" s="52">
        <f t="shared" ref="I93" si="74">SUM(I100+I106)</f>
        <v>0</v>
      </c>
      <c r="J93" s="52">
        <f t="shared" si="73"/>
        <v>0</v>
      </c>
      <c r="K93" s="10" t="s">
        <v>16</v>
      </c>
    </row>
    <row r="94" spans="1:11" x14ac:dyDescent="0.25">
      <c r="A94" s="7">
        <v>80</v>
      </c>
      <c r="B94" s="8" t="s">
        <v>10</v>
      </c>
      <c r="C94" s="9">
        <f t="shared" si="73"/>
        <v>0</v>
      </c>
      <c r="D94" s="9">
        <f t="shared" si="73"/>
        <v>0</v>
      </c>
      <c r="E94" s="9">
        <f t="shared" si="73"/>
        <v>0</v>
      </c>
      <c r="F94" s="33">
        <f t="shared" si="73"/>
        <v>0</v>
      </c>
      <c r="G94" s="33">
        <f t="shared" si="73"/>
        <v>0</v>
      </c>
      <c r="H94" s="52">
        <f t="shared" si="73"/>
        <v>0</v>
      </c>
      <c r="I94" s="52">
        <f t="shared" ref="I94" si="75">SUM(I101+I107)</f>
        <v>0</v>
      </c>
      <c r="J94" s="52">
        <f t="shared" si="73"/>
        <v>0</v>
      </c>
      <c r="K94" s="10" t="s">
        <v>16</v>
      </c>
    </row>
    <row r="95" spans="1:11" x14ac:dyDescent="0.25">
      <c r="A95" s="7">
        <v>81</v>
      </c>
      <c r="B95" s="8" t="s">
        <v>11</v>
      </c>
      <c r="C95" s="9">
        <f t="shared" si="73"/>
        <v>0</v>
      </c>
      <c r="D95" s="9">
        <f t="shared" si="73"/>
        <v>0</v>
      </c>
      <c r="E95" s="9">
        <f t="shared" si="73"/>
        <v>0</v>
      </c>
      <c r="F95" s="33">
        <f t="shared" si="73"/>
        <v>0</v>
      </c>
      <c r="G95" s="33">
        <f t="shared" si="73"/>
        <v>0</v>
      </c>
      <c r="H95" s="52">
        <f t="shared" si="73"/>
        <v>0</v>
      </c>
      <c r="I95" s="52">
        <f t="shared" ref="I95" si="76">SUM(I102+I108)</f>
        <v>0</v>
      </c>
      <c r="J95" s="52">
        <f t="shared" si="73"/>
        <v>0</v>
      </c>
      <c r="K95" s="10" t="s">
        <v>16</v>
      </c>
    </row>
    <row r="96" spans="1:11" ht="17.25" customHeight="1" x14ac:dyDescent="0.25">
      <c r="A96" s="7">
        <v>82</v>
      </c>
      <c r="B96" s="63" t="s">
        <v>19</v>
      </c>
      <c r="C96" s="63"/>
      <c r="D96" s="63"/>
      <c r="E96" s="63"/>
      <c r="F96" s="63"/>
      <c r="G96" s="63"/>
      <c r="H96" s="63"/>
      <c r="I96" s="63"/>
      <c r="J96" s="63"/>
      <c r="K96" s="63"/>
    </row>
    <row r="97" spans="1:11" ht="27" x14ac:dyDescent="0.25">
      <c r="A97" s="7">
        <v>83</v>
      </c>
      <c r="B97" s="8" t="s">
        <v>24</v>
      </c>
      <c r="C97" s="64">
        <f>SUM(C99:C102)</f>
        <v>0</v>
      </c>
      <c r="D97" s="64">
        <f t="shared" ref="D97:J97" si="77">SUM(D99:D102)</f>
        <v>0</v>
      </c>
      <c r="E97" s="64">
        <f t="shared" si="77"/>
        <v>0</v>
      </c>
      <c r="F97" s="59">
        <f t="shared" si="77"/>
        <v>0</v>
      </c>
      <c r="G97" s="59">
        <f>SUM(G99:G102)</f>
        <v>0</v>
      </c>
      <c r="H97" s="59">
        <f t="shared" si="77"/>
        <v>0</v>
      </c>
      <c r="I97" s="59">
        <f t="shared" ref="I97" si="78">SUM(I99:I102)</f>
        <v>0</v>
      </c>
      <c r="J97" s="59">
        <f t="shared" si="77"/>
        <v>0</v>
      </c>
      <c r="K97" s="63" t="s">
        <v>16</v>
      </c>
    </row>
    <row r="98" spans="1:11" x14ac:dyDescent="0.25">
      <c r="A98" s="7">
        <v>84</v>
      </c>
      <c r="B98" s="8" t="s">
        <v>15</v>
      </c>
      <c r="C98" s="64"/>
      <c r="D98" s="64"/>
      <c r="E98" s="64"/>
      <c r="F98" s="59"/>
      <c r="G98" s="59"/>
      <c r="H98" s="59"/>
      <c r="I98" s="59"/>
      <c r="J98" s="59"/>
      <c r="K98" s="63"/>
    </row>
    <row r="99" spans="1:11" x14ac:dyDescent="0.25">
      <c r="A99" s="7">
        <v>85</v>
      </c>
      <c r="B99" s="8" t="s">
        <v>8</v>
      </c>
      <c r="C99" s="9">
        <f>SUM(D99:J99)</f>
        <v>0</v>
      </c>
      <c r="D99" s="9">
        <v>0</v>
      </c>
      <c r="E99" s="9">
        <v>0</v>
      </c>
      <c r="F99" s="33">
        <v>0</v>
      </c>
      <c r="G99" s="33">
        <v>0</v>
      </c>
      <c r="H99" s="52">
        <v>0</v>
      </c>
      <c r="I99" s="52">
        <v>0</v>
      </c>
      <c r="J99" s="52">
        <v>0</v>
      </c>
      <c r="K99" s="10" t="s">
        <v>16</v>
      </c>
    </row>
    <row r="100" spans="1:11" x14ac:dyDescent="0.25">
      <c r="A100" s="7">
        <v>86</v>
      </c>
      <c r="B100" s="8" t="s">
        <v>9</v>
      </c>
      <c r="C100" s="9">
        <f t="shared" ref="C100:C102" si="79">SUM(D100:J100)</f>
        <v>0</v>
      </c>
      <c r="D100" s="9">
        <v>0</v>
      </c>
      <c r="E100" s="9">
        <v>0</v>
      </c>
      <c r="F100" s="33">
        <v>0</v>
      </c>
      <c r="G100" s="33">
        <v>0</v>
      </c>
      <c r="H100" s="52">
        <v>0</v>
      </c>
      <c r="I100" s="52">
        <v>0</v>
      </c>
      <c r="J100" s="52">
        <v>0</v>
      </c>
      <c r="K100" s="10" t="s">
        <v>16</v>
      </c>
    </row>
    <row r="101" spans="1:11" x14ac:dyDescent="0.25">
      <c r="A101" s="7">
        <v>87</v>
      </c>
      <c r="B101" s="8" t="s">
        <v>10</v>
      </c>
      <c r="C101" s="9">
        <f t="shared" si="79"/>
        <v>0</v>
      </c>
      <c r="D101" s="9">
        <v>0</v>
      </c>
      <c r="E101" s="9">
        <v>0</v>
      </c>
      <c r="F101" s="33">
        <v>0</v>
      </c>
      <c r="G101" s="33">
        <v>0</v>
      </c>
      <c r="H101" s="52">
        <v>0</v>
      </c>
      <c r="I101" s="52">
        <v>0</v>
      </c>
      <c r="J101" s="52">
        <v>0</v>
      </c>
      <c r="K101" s="10" t="s">
        <v>16</v>
      </c>
    </row>
    <row r="102" spans="1:11" x14ac:dyDescent="0.25">
      <c r="A102" s="7">
        <v>88</v>
      </c>
      <c r="B102" s="8" t="s">
        <v>11</v>
      </c>
      <c r="C102" s="9">
        <f t="shared" si="79"/>
        <v>0</v>
      </c>
      <c r="D102" s="9">
        <v>0</v>
      </c>
      <c r="E102" s="9">
        <v>0</v>
      </c>
      <c r="F102" s="33">
        <v>0</v>
      </c>
      <c r="G102" s="33">
        <v>0</v>
      </c>
      <c r="H102" s="52">
        <v>0</v>
      </c>
      <c r="I102" s="52">
        <v>0</v>
      </c>
      <c r="J102" s="52">
        <v>0</v>
      </c>
      <c r="K102" s="10" t="s">
        <v>16</v>
      </c>
    </row>
    <row r="103" spans="1:11" ht="17.25" customHeight="1" x14ac:dyDescent="0.25">
      <c r="A103" s="7">
        <v>89</v>
      </c>
      <c r="B103" s="65" t="s">
        <v>21</v>
      </c>
      <c r="C103" s="88"/>
      <c r="D103" s="88"/>
      <c r="E103" s="88"/>
      <c r="F103" s="88"/>
      <c r="G103" s="88"/>
      <c r="H103" s="88"/>
      <c r="I103" s="88"/>
      <c r="J103" s="88"/>
      <c r="K103" s="89"/>
    </row>
    <row r="104" spans="1:11" x14ac:dyDescent="0.25">
      <c r="A104" s="7">
        <v>90</v>
      </c>
      <c r="B104" s="8" t="s">
        <v>25</v>
      </c>
      <c r="C104" s="9">
        <f>SUM(C105:C108)</f>
        <v>0</v>
      </c>
      <c r="D104" s="9">
        <f>SUM(D105:D108)</f>
        <v>0</v>
      </c>
      <c r="E104" s="9">
        <f>SUM(E105:E108)</f>
        <v>0</v>
      </c>
      <c r="F104" s="33">
        <f>SUM(F105:F108)</f>
        <v>0</v>
      </c>
      <c r="G104" s="33">
        <f t="shared" ref="G104:J104" si="80">SUM(G105:G108)</f>
        <v>0</v>
      </c>
      <c r="H104" s="52">
        <f t="shared" si="80"/>
        <v>0</v>
      </c>
      <c r="I104" s="52">
        <f t="shared" ref="I104" si="81">SUM(I105:I108)</f>
        <v>0</v>
      </c>
      <c r="J104" s="52">
        <f t="shared" si="80"/>
        <v>0</v>
      </c>
      <c r="K104" s="10" t="s">
        <v>7</v>
      </c>
    </row>
    <row r="105" spans="1:11" x14ac:dyDescent="0.25">
      <c r="A105" s="7">
        <v>91</v>
      </c>
      <c r="B105" s="8" t="s">
        <v>8</v>
      </c>
      <c r="C105" s="9">
        <f>C111</f>
        <v>0</v>
      </c>
      <c r="D105" s="9">
        <f>D111</f>
        <v>0</v>
      </c>
      <c r="E105" s="9">
        <f t="shared" ref="E105:H105" si="82">E111</f>
        <v>0</v>
      </c>
      <c r="F105" s="33">
        <f t="shared" si="82"/>
        <v>0</v>
      </c>
      <c r="G105" s="33">
        <f t="shared" si="82"/>
        <v>0</v>
      </c>
      <c r="H105" s="52">
        <f t="shared" si="82"/>
        <v>0</v>
      </c>
      <c r="I105" s="52">
        <v>0</v>
      </c>
      <c r="J105" s="52">
        <v>0</v>
      </c>
      <c r="K105" s="10"/>
    </row>
    <row r="106" spans="1:11" x14ac:dyDescent="0.25">
      <c r="A106" s="7">
        <v>92</v>
      </c>
      <c r="B106" s="8" t="s">
        <v>9</v>
      </c>
      <c r="C106" s="9">
        <f t="shared" ref="C106:J108" si="83">C112</f>
        <v>0</v>
      </c>
      <c r="D106" s="9">
        <f t="shared" si="83"/>
        <v>0</v>
      </c>
      <c r="E106" s="9">
        <f t="shared" si="83"/>
        <v>0</v>
      </c>
      <c r="F106" s="33">
        <f t="shared" si="83"/>
        <v>0</v>
      </c>
      <c r="G106" s="33">
        <f t="shared" si="83"/>
        <v>0</v>
      </c>
      <c r="H106" s="52">
        <f t="shared" si="83"/>
        <v>0</v>
      </c>
      <c r="I106" s="52">
        <f t="shared" ref="I106" si="84">I112</f>
        <v>0</v>
      </c>
      <c r="J106" s="52">
        <f t="shared" si="83"/>
        <v>0</v>
      </c>
      <c r="K106" s="10" t="s">
        <v>7</v>
      </c>
    </row>
    <row r="107" spans="1:11" x14ac:dyDescent="0.25">
      <c r="A107" s="7">
        <v>93</v>
      </c>
      <c r="B107" s="8" t="s">
        <v>10</v>
      </c>
      <c r="C107" s="9">
        <f t="shared" si="83"/>
        <v>0</v>
      </c>
      <c r="D107" s="9">
        <f t="shared" si="83"/>
        <v>0</v>
      </c>
      <c r="E107" s="9">
        <f t="shared" si="83"/>
        <v>0</v>
      </c>
      <c r="F107" s="33">
        <f t="shared" si="83"/>
        <v>0</v>
      </c>
      <c r="G107" s="33">
        <f t="shared" si="83"/>
        <v>0</v>
      </c>
      <c r="H107" s="52">
        <f t="shared" si="83"/>
        <v>0</v>
      </c>
      <c r="I107" s="52">
        <f t="shared" ref="I107" si="85">I113</f>
        <v>0</v>
      </c>
      <c r="J107" s="52">
        <f t="shared" si="83"/>
        <v>0</v>
      </c>
      <c r="K107" s="10" t="s">
        <v>7</v>
      </c>
    </row>
    <row r="108" spans="1:11" x14ac:dyDescent="0.25">
      <c r="A108" s="7">
        <v>94</v>
      </c>
      <c r="B108" s="8" t="s">
        <v>11</v>
      </c>
      <c r="C108" s="9">
        <f t="shared" si="83"/>
        <v>0</v>
      </c>
      <c r="D108" s="9">
        <f t="shared" si="83"/>
        <v>0</v>
      </c>
      <c r="E108" s="9">
        <f t="shared" si="83"/>
        <v>0</v>
      </c>
      <c r="F108" s="33">
        <f t="shared" si="83"/>
        <v>0</v>
      </c>
      <c r="G108" s="33">
        <f t="shared" si="83"/>
        <v>0</v>
      </c>
      <c r="H108" s="52">
        <f t="shared" si="83"/>
        <v>0</v>
      </c>
      <c r="I108" s="52">
        <f t="shared" ref="I108" si="86">I114</f>
        <v>0</v>
      </c>
      <c r="J108" s="52">
        <f t="shared" si="83"/>
        <v>0</v>
      </c>
      <c r="K108" s="10" t="s">
        <v>7</v>
      </c>
    </row>
    <row r="109" spans="1:11" ht="15" customHeight="1" x14ac:dyDescent="0.25">
      <c r="A109" s="73">
        <v>95</v>
      </c>
      <c r="B109" s="95" t="s">
        <v>50</v>
      </c>
      <c r="C109" s="90">
        <f>SUM(C111:C114)</f>
        <v>0</v>
      </c>
      <c r="D109" s="90">
        <f t="shared" ref="D109:J109" si="87">SUM(D111:D114)</f>
        <v>0</v>
      </c>
      <c r="E109" s="90">
        <f t="shared" si="87"/>
        <v>0</v>
      </c>
      <c r="F109" s="61">
        <f t="shared" si="87"/>
        <v>0</v>
      </c>
      <c r="G109" s="61">
        <f t="shared" si="87"/>
        <v>0</v>
      </c>
      <c r="H109" s="61">
        <f t="shared" si="87"/>
        <v>0</v>
      </c>
      <c r="I109" s="61">
        <f t="shared" ref="I109" si="88">SUM(I111:I114)</f>
        <v>0</v>
      </c>
      <c r="J109" s="61">
        <f t="shared" si="87"/>
        <v>0</v>
      </c>
      <c r="K109" s="86">
        <v>19</v>
      </c>
    </row>
    <row r="110" spans="1:11" ht="17.25" customHeight="1" x14ac:dyDescent="0.25">
      <c r="A110" s="74"/>
      <c r="B110" s="96"/>
      <c r="C110" s="91"/>
      <c r="D110" s="91"/>
      <c r="E110" s="91"/>
      <c r="F110" s="62"/>
      <c r="G110" s="62"/>
      <c r="H110" s="62"/>
      <c r="I110" s="62"/>
      <c r="J110" s="62"/>
      <c r="K110" s="87"/>
    </row>
    <row r="111" spans="1:11" x14ac:dyDescent="0.25">
      <c r="A111" s="15">
        <v>96</v>
      </c>
      <c r="B111" s="8" t="s">
        <v>8</v>
      </c>
      <c r="C111" s="9">
        <f>SUM(D111:J111)</f>
        <v>0</v>
      </c>
      <c r="D111" s="9">
        <v>0</v>
      </c>
      <c r="E111" s="9">
        <v>0</v>
      </c>
      <c r="F111" s="33">
        <v>0</v>
      </c>
      <c r="G111" s="33">
        <v>0</v>
      </c>
      <c r="H111" s="52">
        <v>0</v>
      </c>
      <c r="I111" s="52">
        <v>0</v>
      </c>
      <c r="J111" s="52">
        <v>0</v>
      </c>
      <c r="K111" s="10" t="s">
        <v>16</v>
      </c>
    </row>
    <row r="112" spans="1:11" x14ac:dyDescent="0.25">
      <c r="A112" s="7">
        <v>97</v>
      </c>
      <c r="B112" s="8" t="s">
        <v>9</v>
      </c>
      <c r="C112" s="9">
        <f t="shared" ref="C112:C114" si="89">SUM(D112:J112)</f>
        <v>0</v>
      </c>
      <c r="D112" s="9">
        <v>0</v>
      </c>
      <c r="E112" s="9">
        <v>0</v>
      </c>
      <c r="F112" s="33">
        <v>0</v>
      </c>
      <c r="G112" s="33">
        <v>0</v>
      </c>
      <c r="H112" s="52">
        <v>0</v>
      </c>
      <c r="I112" s="52">
        <v>0</v>
      </c>
      <c r="J112" s="52">
        <v>0</v>
      </c>
      <c r="K112" s="10" t="s">
        <v>16</v>
      </c>
    </row>
    <row r="113" spans="1:11" x14ac:dyDescent="0.25">
      <c r="A113" s="7">
        <v>98</v>
      </c>
      <c r="B113" s="8" t="s">
        <v>10</v>
      </c>
      <c r="C113" s="9">
        <f t="shared" si="89"/>
        <v>0</v>
      </c>
      <c r="D113" s="9">
        <v>0</v>
      </c>
      <c r="E113" s="9">
        <v>0</v>
      </c>
      <c r="F113" s="33">
        <v>0</v>
      </c>
      <c r="G113" s="33">
        <v>0</v>
      </c>
      <c r="H113" s="52">
        <v>0</v>
      </c>
      <c r="I113" s="52">
        <v>0</v>
      </c>
      <c r="J113" s="52">
        <v>0</v>
      </c>
      <c r="K113" s="10" t="s">
        <v>16</v>
      </c>
    </row>
    <row r="114" spans="1:11" x14ac:dyDescent="0.25">
      <c r="A114" s="7">
        <v>99</v>
      </c>
      <c r="B114" s="8" t="s">
        <v>11</v>
      </c>
      <c r="C114" s="9">
        <f t="shared" si="89"/>
        <v>0</v>
      </c>
      <c r="D114" s="9">
        <v>0</v>
      </c>
      <c r="E114" s="9">
        <v>0</v>
      </c>
      <c r="F114" s="33">
        <v>0</v>
      </c>
      <c r="G114" s="33">
        <v>0</v>
      </c>
      <c r="H114" s="52">
        <v>0</v>
      </c>
      <c r="I114" s="52">
        <v>0</v>
      </c>
      <c r="J114" s="52">
        <v>0</v>
      </c>
      <c r="K114" s="10" t="s">
        <v>16</v>
      </c>
    </row>
    <row r="115" spans="1:11" ht="16.5" customHeight="1" x14ac:dyDescent="0.25">
      <c r="A115" s="7">
        <v>100</v>
      </c>
      <c r="B115" s="63" t="s">
        <v>49</v>
      </c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ht="30" customHeight="1" x14ac:dyDescent="0.25">
      <c r="A116" s="7">
        <v>101</v>
      </c>
      <c r="B116" s="17" t="s">
        <v>29</v>
      </c>
      <c r="C116" s="9">
        <f>SUM(C117:C120)</f>
        <v>0</v>
      </c>
      <c r="D116" s="9">
        <f t="shared" ref="D116:J116" si="90">SUM(D117:D120)</f>
        <v>0</v>
      </c>
      <c r="E116" s="9">
        <f t="shared" si="90"/>
        <v>0</v>
      </c>
      <c r="F116" s="33">
        <f t="shared" si="90"/>
        <v>0</v>
      </c>
      <c r="G116" s="33">
        <f t="shared" si="90"/>
        <v>0</v>
      </c>
      <c r="H116" s="52">
        <f t="shared" si="90"/>
        <v>0</v>
      </c>
      <c r="I116" s="52">
        <f t="shared" ref="I116" si="91">SUM(I117:I120)</f>
        <v>0</v>
      </c>
      <c r="J116" s="52">
        <f t="shared" si="90"/>
        <v>0</v>
      </c>
      <c r="K116" s="10" t="s">
        <v>16</v>
      </c>
    </row>
    <row r="117" spans="1:11" x14ac:dyDescent="0.25">
      <c r="A117" s="7">
        <v>102</v>
      </c>
      <c r="B117" s="8" t="s">
        <v>8</v>
      </c>
      <c r="C117" s="9">
        <f>SUM(D117:J117)</f>
        <v>0</v>
      </c>
      <c r="D117" s="9">
        <v>0</v>
      </c>
      <c r="E117" s="9">
        <v>0</v>
      </c>
      <c r="F117" s="33">
        <v>0</v>
      </c>
      <c r="G117" s="33">
        <v>0</v>
      </c>
      <c r="H117" s="52">
        <v>0</v>
      </c>
      <c r="I117" s="52">
        <v>0</v>
      </c>
      <c r="J117" s="52">
        <v>0</v>
      </c>
      <c r="K117" s="10" t="s">
        <v>16</v>
      </c>
    </row>
    <row r="118" spans="1:11" x14ac:dyDescent="0.25">
      <c r="A118" s="7">
        <v>103</v>
      </c>
      <c r="B118" s="8" t="s">
        <v>9</v>
      </c>
      <c r="C118" s="9">
        <f>SUM(D118:J118)</f>
        <v>0</v>
      </c>
      <c r="D118" s="9">
        <v>0</v>
      </c>
      <c r="E118" s="9">
        <v>0</v>
      </c>
      <c r="F118" s="33">
        <v>0</v>
      </c>
      <c r="G118" s="33">
        <v>0</v>
      </c>
      <c r="H118" s="52">
        <v>0</v>
      </c>
      <c r="I118" s="52">
        <v>0</v>
      </c>
      <c r="J118" s="52">
        <v>0</v>
      </c>
      <c r="K118" s="10" t="s">
        <v>16</v>
      </c>
    </row>
    <row r="119" spans="1:11" x14ac:dyDescent="0.25">
      <c r="A119" s="7">
        <v>104</v>
      </c>
      <c r="B119" s="8" t="s">
        <v>10</v>
      </c>
      <c r="C119" s="9">
        <f>SUM(D119:J119)</f>
        <v>0</v>
      </c>
      <c r="D119" s="9">
        <v>0</v>
      </c>
      <c r="E119" s="9">
        <v>0</v>
      </c>
      <c r="F119" s="33">
        <v>0</v>
      </c>
      <c r="G119" s="33">
        <v>0</v>
      </c>
      <c r="H119" s="52">
        <v>0</v>
      </c>
      <c r="I119" s="52">
        <v>0</v>
      </c>
      <c r="J119" s="52">
        <v>0</v>
      </c>
      <c r="K119" s="10" t="s">
        <v>16</v>
      </c>
    </row>
    <row r="120" spans="1:11" x14ac:dyDescent="0.25">
      <c r="A120" s="7">
        <v>105</v>
      </c>
      <c r="B120" s="8" t="s">
        <v>11</v>
      </c>
      <c r="C120" s="9">
        <f>SUM(D120:J120)</f>
        <v>0</v>
      </c>
      <c r="D120" s="9">
        <v>0</v>
      </c>
      <c r="E120" s="9">
        <v>0</v>
      </c>
      <c r="F120" s="33">
        <v>0</v>
      </c>
      <c r="G120" s="33">
        <v>0</v>
      </c>
      <c r="H120" s="52">
        <v>0</v>
      </c>
      <c r="I120" s="52">
        <v>0</v>
      </c>
      <c r="J120" s="52">
        <v>0</v>
      </c>
      <c r="K120" s="10" t="s">
        <v>16</v>
      </c>
    </row>
    <row r="121" spans="1:11" ht="23.25" customHeight="1" x14ac:dyDescent="0.25">
      <c r="A121" s="7">
        <v>106</v>
      </c>
      <c r="B121" s="82" t="s">
        <v>39</v>
      </c>
      <c r="C121" s="82"/>
      <c r="D121" s="82"/>
      <c r="E121" s="82"/>
      <c r="F121" s="82"/>
      <c r="G121" s="82"/>
      <c r="H121" s="82"/>
      <c r="I121" s="82"/>
      <c r="J121" s="82"/>
      <c r="K121" s="82"/>
    </row>
    <row r="122" spans="1:11" x14ac:dyDescent="0.25">
      <c r="A122" s="7">
        <v>107</v>
      </c>
      <c r="B122" s="8" t="s">
        <v>26</v>
      </c>
      <c r="C122" s="9">
        <f>SUM(C123:C126)</f>
        <v>1091.3</v>
      </c>
      <c r="D122" s="9">
        <f>SUM(D123:D126)</f>
        <v>110</v>
      </c>
      <c r="E122" s="9">
        <f>SUM(E123:E126)</f>
        <v>120</v>
      </c>
      <c r="F122" s="33">
        <f t="shared" ref="F122:J122" si="92">SUM(F123:F126)</f>
        <v>110</v>
      </c>
      <c r="G122" s="33">
        <f t="shared" si="92"/>
        <v>182.4</v>
      </c>
      <c r="H122" s="52">
        <f>SUM(H123:H126)</f>
        <v>268.89999999999998</v>
      </c>
      <c r="I122" s="52">
        <f t="shared" ref="I122" si="93">SUM(I123:I126)</f>
        <v>150</v>
      </c>
      <c r="J122" s="52">
        <f t="shared" si="92"/>
        <v>150</v>
      </c>
      <c r="K122" s="10" t="s">
        <v>7</v>
      </c>
    </row>
    <row r="123" spans="1:11" x14ac:dyDescent="0.25">
      <c r="A123" s="7">
        <v>108</v>
      </c>
      <c r="B123" s="8" t="s">
        <v>8</v>
      </c>
      <c r="C123" s="9">
        <f t="shared" ref="C123:J125" si="94">SUM(C129,C147)</f>
        <v>920</v>
      </c>
      <c r="D123" s="9">
        <f t="shared" si="94"/>
        <v>100</v>
      </c>
      <c r="E123" s="9">
        <f t="shared" si="94"/>
        <v>110</v>
      </c>
      <c r="F123" s="33">
        <f t="shared" si="94"/>
        <v>110</v>
      </c>
      <c r="G123" s="33">
        <f t="shared" si="94"/>
        <v>150</v>
      </c>
      <c r="H123" s="52">
        <f t="shared" si="94"/>
        <v>150</v>
      </c>
      <c r="I123" s="52">
        <f t="shared" si="94"/>
        <v>150</v>
      </c>
      <c r="J123" s="52">
        <f t="shared" si="94"/>
        <v>150</v>
      </c>
      <c r="K123" s="10" t="s">
        <v>7</v>
      </c>
    </row>
    <row r="124" spans="1:11" x14ac:dyDescent="0.25">
      <c r="A124" s="7">
        <v>109</v>
      </c>
      <c r="B124" s="8" t="s">
        <v>9</v>
      </c>
      <c r="C124" s="9">
        <f t="shared" si="94"/>
        <v>0</v>
      </c>
      <c r="D124" s="9">
        <f t="shared" si="94"/>
        <v>0</v>
      </c>
      <c r="E124" s="9">
        <f t="shared" si="94"/>
        <v>0</v>
      </c>
      <c r="F124" s="33">
        <f t="shared" si="94"/>
        <v>0</v>
      </c>
      <c r="G124" s="33">
        <f t="shared" si="94"/>
        <v>0</v>
      </c>
      <c r="H124" s="52">
        <f t="shared" si="94"/>
        <v>0</v>
      </c>
      <c r="I124" s="52">
        <f t="shared" si="94"/>
        <v>0</v>
      </c>
      <c r="J124" s="52">
        <f t="shared" si="94"/>
        <v>0</v>
      </c>
      <c r="K124" s="10" t="s">
        <v>7</v>
      </c>
    </row>
    <row r="125" spans="1:11" x14ac:dyDescent="0.25">
      <c r="A125" s="7">
        <v>110</v>
      </c>
      <c r="B125" s="8" t="s">
        <v>10</v>
      </c>
      <c r="C125" s="9">
        <f t="shared" si="94"/>
        <v>151.30000000000001</v>
      </c>
      <c r="D125" s="9">
        <f t="shared" si="94"/>
        <v>0</v>
      </c>
      <c r="E125" s="9">
        <f t="shared" si="94"/>
        <v>0</v>
      </c>
      <c r="F125" s="33">
        <f t="shared" si="94"/>
        <v>0</v>
      </c>
      <c r="G125" s="33">
        <f t="shared" si="94"/>
        <v>32.4</v>
      </c>
      <c r="H125" s="52">
        <f t="shared" si="94"/>
        <v>118.9</v>
      </c>
      <c r="I125" s="52">
        <f t="shared" si="94"/>
        <v>0</v>
      </c>
      <c r="J125" s="52">
        <f t="shared" si="94"/>
        <v>0</v>
      </c>
      <c r="K125" s="10" t="s">
        <v>7</v>
      </c>
    </row>
    <row r="126" spans="1:11" x14ac:dyDescent="0.25">
      <c r="A126" s="7">
        <v>111</v>
      </c>
      <c r="B126" s="8" t="s">
        <v>11</v>
      </c>
      <c r="C126" s="9">
        <f>SUM(C132,C150)</f>
        <v>20</v>
      </c>
      <c r="D126" s="47">
        <f t="shared" ref="D126:J126" si="95">SUM(D132,D150)</f>
        <v>10</v>
      </c>
      <c r="E126" s="47">
        <f t="shared" si="95"/>
        <v>10</v>
      </c>
      <c r="F126" s="47">
        <f t="shared" si="95"/>
        <v>0</v>
      </c>
      <c r="G126" s="47">
        <f t="shared" si="95"/>
        <v>0</v>
      </c>
      <c r="H126" s="52">
        <f t="shared" si="95"/>
        <v>0</v>
      </c>
      <c r="I126" s="52">
        <f t="shared" si="95"/>
        <v>0</v>
      </c>
      <c r="J126" s="52">
        <f t="shared" si="95"/>
        <v>0</v>
      </c>
      <c r="K126" s="10" t="s">
        <v>7</v>
      </c>
    </row>
    <row r="127" spans="1:11" ht="18" customHeight="1" x14ac:dyDescent="0.25">
      <c r="A127" s="7">
        <v>112</v>
      </c>
      <c r="B127" s="85" t="s">
        <v>17</v>
      </c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1:11" ht="33.75" customHeight="1" x14ac:dyDescent="0.25">
      <c r="A128" s="7">
        <v>113</v>
      </c>
      <c r="B128" s="8" t="s">
        <v>27</v>
      </c>
      <c r="C128" s="9">
        <f>SUM(C129:C132)</f>
        <v>522.4</v>
      </c>
      <c r="D128" s="9">
        <f>SUM(D129:D132)</f>
        <v>110</v>
      </c>
      <c r="E128" s="9">
        <f t="shared" ref="E128:J128" si="96">SUM(E129:E132)</f>
        <v>120</v>
      </c>
      <c r="F128" s="33">
        <f t="shared" si="96"/>
        <v>110</v>
      </c>
      <c r="G128" s="33">
        <f t="shared" si="96"/>
        <v>182.4</v>
      </c>
      <c r="H128" s="52">
        <f t="shared" si="96"/>
        <v>0</v>
      </c>
      <c r="I128" s="52">
        <f t="shared" ref="I128" si="97">SUM(I129:I132)</f>
        <v>0</v>
      </c>
      <c r="J128" s="52">
        <f t="shared" si="96"/>
        <v>0</v>
      </c>
      <c r="K128" s="10" t="s">
        <v>7</v>
      </c>
    </row>
    <row r="129" spans="1:11" x14ac:dyDescent="0.25">
      <c r="A129" s="7">
        <v>114</v>
      </c>
      <c r="B129" s="8" t="s">
        <v>8</v>
      </c>
      <c r="C129" s="9">
        <f>SUM(D129:J129)</f>
        <v>470</v>
      </c>
      <c r="D129" s="9">
        <f>SUM(D135+D141)</f>
        <v>100</v>
      </c>
      <c r="E129" s="9">
        <f t="shared" ref="E129:J129" si="98">SUM(E135+E141)</f>
        <v>110</v>
      </c>
      <c r="F129" s="33">
        <f t="shared" si="98"/>
        <v>110</v>
      </c>
      <c r="G129" s="33">
        <f>SUM(G135+G141)</f>
        <v>150</v>
      </c>
      <c r="H129" s="52">
        <f>SUM(H135+H141)</f>
        <v>0</v>
      </c>
      <c r="I129" s="52">
        <f>SUM(I135+I141)</f>
        <v>0</v>
      </c>
      <c r="J129" s="52">
        <f t="shared" si="98"/>
        <v>0</v>
      </c>
      <c r="K129" s="10" t="s">
        <v>7</v>
      </c>
    </row>
    <row r="130" spans="1:11" x14ac:dyDescent="0.25">
      <c r="A130" s="7">
        <v>115</v>
      </c>
      <c r="B130" s="8" t="s">
        <v>9</v>
      </c>
      <c r="C130" s="9">
        <f t="shared" ref="C130" si="99">SUM(D130:J130)</f>
        <v>0</v>
      </c>
      <c r="D130" s="9">
        <f t="shared" ref="D130:D131" si="100">SUM(D136+D142)</f>
        <v>0</v>
      </c>
      <c r="E130" s="9">
        <f t="shared" ref="E130:F131" si="101">SUM(E136)</f>
        <v>0</v>
      </c>
      <c r="F130" s="33">
        <f t="shared" si="101"/>
        <v>0</v>
      </c>
      <c r="G130" s="33">
        <f t="shared" ref="G130:J130" si="102">SUM(G136)</f>
        <v>0</v>
      </c>
      <c r="H130" s="52">
        <f t="shared" si="102"/>
        <v>0</v>
      </c>
      <c r="I130" s="52">
        <f t="shared" ref="I130" si="103">SUM(I136)</f>
        <v>0</v>
      </c>
      <c r="J130" s="52">
        <f t="shared" si="102"/>
        <v>0</v>
      </c>
      <c r="K130" s="10" t="s">
        <v>7</v>
      </c>
    </row>
    <row r="131" spans="1:11" x14ac:dyDescent="0.25">
      <c r="A131" s="7">
        <v>116</v>
      </c>
      <c r="B131" s="8" t="s">
        <v>10</v>
      </c>
      <c r="C131" s="9">
        <f>SUM(D131:J131)</f>
        <v>32.4</v>
      </c>
      <c r="D131" s="9">
        <f t="shared" si="100"/>
        <v>0</v>
      </c>
      <c r="E131" s="9">
        <f t="shared" si="101"/>
        <v>0</v>
      </c>
      <c r="F131" s="33">
        <f t="shared" si="101"/>
        <v>0</v>
      </c>
      <c r="G131" s="33">
        <v>32.4</v>
      </c>
      <c r="H131" s="52">
        <v>0</v>
      </c>
      <c r="I131" s="52">
        <f t="shared" ref="I131" si="104">SUM(I137)</f>
        <v>0</v>
      </c>
      <c r="J131" s="52">
        <f t="shared" ref="J131" si="105">SUM(J137)</f>
        <v>0</v>
      </c>
      <c r="K131" s="10" t="s">
        <v>7</v>
      </c>
    </row>
    <row r="132" spans="1:11" x14ac:dyDescent="0.25">
      <c r="A132" s="7">
        <v>117</v>
      </c>
      <c r="B132" s="8" t="s">
        <v>11</v>
      </c>
      <c r="C132" s="9">
        <f>SUM(D132:J132)</f>
        <v>20</v>
      </c>
      <c r="D132" s="47">
        <f>D155</f>
        <v>10</v>
      </c>
      <c r="E132" s="9">
        <f>E155</f>
        <v>10</v>
      </c>
      <c r="F132" s="33">
        <f t="shared" ref="F132:J132" si="106">F155</f>
        <v>0</v>
      </c>
      <c r="G132" s="33">
        <f>G155</f>
        <v>0</v>
      </c>
      <c r="H132" s="52">
        <f t="shared" si="106"/>
        <v>0</v>
      </c>
      <c r="I132" s="52">
        <f t="shared" ref="I132" si="107">I155</f>
        <v>0</v>
      </c>
      <c r="J132" s="52">
        <f t="shared" si="106"/>
        <v>0</v>
      </c>
      <c r="K132" s="10" t="s">
        <v>7</v>
      </c>
    </row>
    <row r="133" spans="1:11" ht="21" customHeight="1" x14ac:dyDescent="0.25">
      <c r="A133" s="7">
        <v>118</v>
      </c>
      <c r="B133" s="63" t="s">
        <v>19</v>
      </c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ht="36" customHeight="1" x14ac:dyDescent="0.25">
      <c r="A134" s="7">
        <v>119</v>
      </c>
      <c r="B134" s="18" t="s">
        <v>28</v>
      </c>
      <c r="C134" s="9">
        <f>SUM(C135:C138)</f>
        <v>0</v>
      </c>
      <c r="D134" s="9">
        <f t="shared" ref="D134:J134" si="108">SUM(D135:D138)</f>
        <v>0</v>
      </c>
      <c r="E134" s="9">
        <f t="shared" si="108"/>
        <v>0</v>
      </c>
      <c r="F134" s="33">
        <f t="shared" si="108"/>
        <v>0</v>
      </c>
      <c r="G134" s="33">
        <f t="shared" si="108"/>
        <v>0</v>
      </c>
      <c r="H134" s="52">
        <f t="shared" si="108"/>
        <v>0</v>
      </c>
      <c r="I134" s="52">
        <f t="shared" ref="I134" si="109">SUM(I135:I138)</f>
        <v>0</v>
      </c>
      <c r="J134" s="52">
        <f t="shared" si="108"/>
        <v>0</v>
      </c>
      <c r="K134" s="10" t="s">
        <v>7</v>
      </c>
    </row>
    <row r="135" spans="1:11" x14ac:dyDescent="0.25">
      <c r="A135" s="14">
        <v>120</v>
      </c>
      <c r="B135" s="8" t="s">
        <v>8</v>
      </c>
      <c r="C135" s="9">
        <v>0</v>
      </c>
      <c r="D135" s="9">
        <v>0</v>
      </c>
      <c r="E135" s="9">
        <v>0</v>
      </c>
      <c r="F135" s="33">
        <v>0</v>
      </c>
      <c r="G135" s="33">
        <v>0</v>
      </c>
      <c r="H135" s="52">
        <v>0</v>
      </c>
      <c r="I135" s="52">
        <v>0</v>
      </c>
      <c r="J135" s="52">
        <v>0</v>
      </c>
      <c r="K135" s="10" t="s">
        <v>7</v>
      </c>
    </row>
    <row r="136" spans="1:11" x14ac:dyDescent="0.25">
      <c r="A136" s="19">
        <v>121</v>
      </c>
      <c r="B136" s="8" t="s">
        <v>9</v>
      </c>
      <c r="C136" s="9">
        <f t="shared" ref="C136" si="110">C142</f>
        <v>0</v>
      </c>
      <c r="D136" s="9">
        <v>0</v>
      </c>
      <c r="E136" s="9">
        <v>0</v>
      </c>
      <c r="F136" s="33">
        <v>0</v>
      </c>
      <c r="G136" s="33">
        <v>0</v>
      </c>
      <c r="H136" s="52">
        <v>0</v>
      </c>
      <c r="I136" s="52">
        <v>0</v>
      </c>
      <c r="J136" s="52">
        <v>0</v>
      </c>
      <c r="K136" s="10" t="s">
        <v>7</v>
      </c>
    </row>
    <row r="137" spans="1:11" x14ac:dyDescent="0.25">
      <c r="A137" s="7">
        <v>122</v>
      </c>
      <c r="B137" s="8" t="s">
        <v>10</v>
      </c>
      <c r="C137" s="9">
        <v>0</v>
      </c>
      <c r="D137" s="9">
        <v>0</v>
      </c>
      <c r="E137" s="9">
        <v>0</v>
      </c>
      <c r="F137" s="33">
        <v>0</v>
      </c>
      <c r="G137" s="33">
        <v>0</v>
      </c>
      <c r="H137" s="52">
        <v>0</v>
      </c>
      <c r="I137" s="52">
        <v>0</v>
      </c>
      <c r="J137" s="52">
        <v>0</v>
      </c>
      <c r="K137" s="10" t="s">
        <v>7</v>
      </c>
    </row>
    <row r="138" spans="1:11" x14ac:dyDescent="0.25">
      <c r="A138" s="7">
        <v>123</v>
      </c>
      <c r="B138" s="8" t="s">
        <v>11</v>
      </c>
      <c r="C138" s="9">
        <v>0</v>
      </c>
      <c r="D138" s="9">
        <v>0</v>
      </c>
      <c r="E138" s="9">
        <v>0</v>
      </c>
      <c r="F138" s="33">
        <v>0</v>
      </c>
      <c r="G138" s="33">
        <v>0</v>
      </c>
      <c r="H138" s="52">
        <v>0</v>
      </c>
      <c r="I138" s="52">
        <v>0</v>
      </c>
      <c r="J138" s="52">
        <v>0</v>
      </c>
      <c r="K138" s="10" t="s">
        <v>7</v>
      </c>
    </row>
    <row r="139" spans="1:11" ht="18.75" customHeight="1" x14ac:dyDescent="0.25">
      <c r="A139" s="7">
        <v>124</v>
      </c>
      <c r="B139" s="65" t="s">
        <v>21</v>
      </c>
      <c r="C139" s="66"/>
      <c r="D139" s="66"/>
      <c r="E139" s="66"/>
      <c r="F139" s="66"/>
      <c r="G139" s="66"/>
      <c r="H139" s="66"/>
      <c r="I139" s="66"/>
      <c r="J139" s="66"/>
      <c r="K139" s="67"/>
    </row>
    <row r="140" spans="1:11" ht="27" x14ac:dyDescent="0.25">
      <c r="A140" s="7">
        <v>125</v>
      </c>
      <c r="B140" s="18" t="s">
        <v>62</v>
      </c>
      <c r="C140" s="9">
        <f>SUM(C141:C144)</f>
        <v>522.4</v>
      </c>
      <c r="D140" s="47">
        <f t="shared" ref="D140:J140" si="111">SUM(D141:D144)</f>
        <v>110</v>
      </c>
      <c r="E140" s="47">
        <f t="shared" si="111"/>
        <v>120</v>
      </c>
      <c r="F140" s="47">
        <f t="shared" si="111"/>
        <v>110</v>
      </c>
      <c r="G140" s="47">
        <f t="shared" si="111"/>
        <v>182.4</v>
      </c>
      <c r="H140" s="52">
        <f t="shared" si="111"/>
        <v>0</v>
      </c>
      <c r="I140" s="52">
        <f t="shared" si="111"/>
        <v>0</v>
      </c>
      <c r="J140" s="52">
        <f t="shared" si="111"/>
        <v>0</v>
      </c>
      <c r="K140" s="10"/>
    </row>
    <row r="141" spans="1:11" x14ac:dyDescent="0.25">
      <c r="A141" s="7">
        <v>126</v>
      </c>
      <c r="B141" s="8" t="s">
        <v>8</v>
      </c>
      <c r="C141" s="9">
        <f>SUM(D141:J141)</f>
        <v>470</v>
      </c>
      <c r="D141" s="9">
        <f>D152</f>
        <v>100</v>
      </c>
      <c r="E141" s="9">
        <f t="shared" ref="E141:G141" si="112">E152</f>
        <v>110</v>
      </c>
      <c r="F141" s="33">
        <f t="shared" si="112"/>
        <v>110</v>
      </c>
      <c r="G141" s="33">
        <f t="shared" si="112"/>
        <v>150</v>
      </c>
      <c r="H141" s="52">
        <v>0</v>
      </c>
      <c r="I141" s="52">
        <v>0</v>
      </c>
      <c r="J141" s="52">
        <v>0</v>
      </c>
      <c r="K141" s="10"/>
    </row>
    <row r="142" spans="1:11" x14ac:dyDescent="0.25">
      <c r="A142" s="7">
        <v>127</v>
      </c>
      <c r="B142" s="8" t="s">
        <v>9</v>
      </c>
      <c r="C142" s="9">
        <f t="shared" ref="C142" si="113">SUM(D142:J142)</f>
        <v>0</v>
      </c>
      <c r="D142" s="9">
        <f>D153</f>
        <v>0</v>
      </c>
      <c r="E142" s="9">
        <f>E153</f>
        <v>0</v>
      </c>
      <c r="F142" s="33">
        <f>F153</f>
        <v>0</v>
      </c>
      <c r="G142" s="33">
        <f>G153</f>
        <v>0</v>
      </c>
      <c r="H142" s="52">
        <f>H153</f>
        <v>0</v>
      </c>
      <c r="I142" s="52">
        <f t="shared" ref="I142" si="114">I153</f>
        <v>0</v>
      </c>
      <c r="J142" s="52">
        <f>J153</f>
        <v>0</v>
      </c>
      <c r="K142" s="10"/>
    </row>
    <row r="143" spans="1:11" x14ac:dyDescent="0.25">
      <c r="A143" s="7">
        <v>128</v>
      </c>
      <c r="B143" s="8" t="s">
        <v>10</v>
      </c>
      <c r="C143" s="9">
        <f>SUM(D143:J143)</f>
        <v>32.4</v>
      </c>
      <c r="D143" s="9">
        <f>D154</f>
        <v>0</v>
      </c>
      <c r="E143" s="9">
        <f>E154</f>
        <v>0</v>
      </c>
      <c r="F143" s="33">
        <f>F154</f>
        <v>0</v>
      </c>
      <c r="G143" s="33">
        <f>G154</f>
        <v>32.4</v>
      </c>
      <c r="H143" s="52">
        <v>0</v>
      </c>
      <c r="I143" s="52">
        <f t="shared" ref="I143" si="115">I154</f>
        <v>0</v>
      </c>
      <c r="J143" s="52">
        <f>J154</f>
        <v>0</v>
      </c>
      <c r="K143" s="10"/>
    </row>
    <row r="144" spans="1:11" x14ac:dyDescent="0.25">
      <c r="A144" s="48">
        <v>129</v>
      </c>
      <c r="B144" s="49" t="s">
        <v>11</v>
      </c>
      <c r="C144" s="47">
        <f>SUM(D144:J144)</f>
        <v>20</v>
      </c>
      <c r="D144" s="47">
        <v>10</v>
      </c>
      <c r="E144" s="47">
        <v>10</v>
      </c>
      <c r="F144" s="45">
        <f>F154</f>
        <v>0</v>
      </c>
      <c r="G144" s="45">
        <v>0</v>
      </c>
      <c r="H144" s="52">
        <v>0</v>
      </c>
      <c r="I144" s="52">
        <f>I154</f>
        <v>0</v>
      </c>
      <c r="J144" s="52">
        <f>J154</f>
        <v>0</v>
      </c>
      <c r="K144" s="46"/>
    </row>
    <row r="145" spans="1:11" ht="19.5" customHeight="1" x14ac:dyDescent="0.25">
      <c r="A145" s="7">
        <v>130</v>
      </c>
      <c r="B145" s="63" t="s">
        <v>49</v>
      </c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ht="32.25" customHeight="1" x14ac:dyDescent="0.25">
      <c r="A146" s="7">
        <v>131</v>
      </c>
      <c r="B146" s="8" t="s">
        <v>29</v>
      </c>
      <c r="C146" s="9">
        <f>SUM(C147:C150)</f>
        <v>568.9</v>
      </c>
      <c r="D146" s="9">
        <f t="shared" ref="D146:J146" si="116">SUM(D147:D150)</f>
        <v>0</v>
      </c>
      <c r="E146" s="9">
        <f t="shared" si="116"/>
        <v>0</v>
      </c>
      <c r="F146" s="33">
        <f t="shared" si="116"/>
        <v>0</v>
      </c>
      <c r="G146" s="33">
        <f t="shared" si="116"/>
        <v>0</v>
      </c>
      <c r="H146" s="52">
        <f t="shared" si="116"/>
        <v>268.89999999999998</v>
      </c>
      <c r="I146" s="52">
        <f t="shared" ref="I146" si="117">SUM(I147:I150)</f>
        <v>150</v>
      </c>
      <c r="J146" s="52">
        <f t="shared" si="116"/>
        <v>150</v>
      </c>
      <c r="K146" s="10" t="s">
        <v>7</v>
      </c>
    </row>
    <row r="147" spans="1:11" x14ac:dyDescent="0.25">
      <c r="A147" s="7">
        <v>132</v>
      </c>
      <c r="B147" s="8" t="s">
        <v>8</v>
      </c>
      <c r="C147" s="44">
        <f>SUM(D147:J147)</f>
        <v>450</v>
      </c>
      <c r="D147" s="9">
        <v>0</v>
      </c>
      <c r="E147" s="9">
        <v>0</v>
      </c>
      <c r="F147" s="33">
        <v>0</v>
      </c>
      <c r="G147" s="33">
        <v>0</v>
      </c>
      <c r="H147" s="52">
        <v>150</v>
      </c>
      <c r="I147" s="52">
        <v>150</v>
      </c>
      <c r="J147" s="52">
        <v>150</v>
      </c>
      <c r="K147" s="10" t="s">
        <v>7</v>
      </c>
    </row>
    <row r="148" spans="1:11" x14ac:dyDescent="0.25">
      <c r="A148" s="7">
        <v>133</v>
      </c>
      <c r="B148" s="8" t="s">
        <v>9</v>
      </c>
      <c r="C148" s="44">
        <f t="shared" ref="C148:C150" si="118">SUM(D148:J148)</f>
        <v>0</v>
      </c>
      <c r="D148" s="9">
        <v>0</v>
      </c>
      <c r="E148" s="9">
        <v>0</v>
      </c>
      <c r="F148" s="33">
        <v>0</v>
      </c>
      <c r="G148" s="33">
        <v>0</v>
      </c>
      <c r="H148" s="52">
        <v>0</v>
      </c>
      <c r="I148" s="52">
        <v>0</v>
      </c>
      <c r="J148" s="52">
        <v>0</v>
      </c>
      <c r="K148" s="10" t="s">
        <v>7</v>
      </c>
    </row>
    <row r="149" spans="1:11" x14ac:dyDescent="0.25">
      <c r="A149" s="7">
        <v>134</v>
      </c>
      <c r="B149" s="8" t="s">
        <v>10</v>
      </c>
      <c r="C149" s="44">
        <f t="shared" si="118"/>
        <v>118.9</v>
      </c>
      <c r="D149" s="9">
        <v>0</v>
      </c>
      <c r="E149" s="9">
        <v>0</v>
      </c>
      <c r="F149" s="33">
        <v>0</v>
      </c>
      <c r="G149" s="33">
        <v>0</v>
      </c>
      <c r="H149" s="52">
        <v>118.9</v>
      </c>
      <c r="I149" s="52">
        <v>0</v>
      </c>
      <c r="J149" s="52">
        <v>0</v>
      </c>
      <c r="K149" s="10" t="s">
        <v>7</v>
      </c>
    </row>
    <row r="150" spans="1:11" x14ac:dyDescent="0.25">
      <c r="A150" s="7">
        <v>135</v>
      </c>
      <c r="B150" s="8" t="s">
        <v>11</v>
      </c>
      <c r="C150" s="44">
        <f t="shared" si="118"/>
        <v>0</v>
      </c>
      <c r="D150" s="9">
        <v>0</v>
      </c>
      <c r="E150" s="9">
        <v>0</v>
      </c>
      <c r="F150" s="33">
        <v>0</v>
      </c>
      <c r="G150" s="33">
        <v>0</v>
      </c>
      <c r="H150" s="52">
        <v>0</v>
      </c>
      <c r="I150" s="52">
        <v>0</v>
      </c>
      <c r="J150" s="52">
        <v>0</v>
      </c>
      <c r="K150" s="10" t="s">
        <v>7</v>
      </c>
    </row>
    <row r="151" spans="1:11" ht="46.5" customHeight="1" x14ac:dyDescent="0.25">
      <c r="A151" s="7">
        <v>136</v>
      </c>
      <c r="B151" s="20" t="s">
        <v>60</v>
      </c>
      <c r="C151" s="9">
        <f t="shared" ref="C151:H151" si="119">SUM(C152:C155)</f>
        <v>1091.3</v>
      </c>
      <c r="D151" s="9">
        <f t="shared" si="119"/>
        <v>110</v>
      </c>
      <c r="E151" s="9">
        <f t="shared" si="119"/>
        <v>120</v>
      </c>
      <c r="F151" s="33">
        <f t="shared" si="119"/>
        <v>110</v>
      </c>
      <c r="G151" s="33">
        <f t="shared" si="119"/>
        <v>182.4</v>
      </c>
      <c r="H151" s="52">
        <f t="shared" si="119"/>
        <v>268.89999999999998</v>
      </c>
      <c r="I151" s="52">
        <f t="shared" ref="I151:J151" si="120">SUM(I152:I155)</f>
        <v>150</v>
      </c>
      <c r="J151" s="52">
        <f t="shared" si="120"/>
        <v>150</v>
      </c>
      <c r="K151" s="37" t="s">
        <v>61</v>
      </c>
    </row>
    <row r="152" spans="1:11" x14ac:dyDescent="0.25">
      <c r="A152" s="7">
        <v>137</v>
      </c>
      <c r="B152" s="8" t="s">
        <v>8</v>
      </c>
      <c r="C152" s="9">
        <f>SUM(D152:J152)</f>
        <v>920</v>
      </c>
      <c r="D152" s="9">
        <v>100</v>
      </c>
      <c r="E152" s="9">
        <v>110</v>
      </c>
      <c r="F152" s="33">
        <v>110</v>
      </c>
      <c r="G152" s="33">
        <v>150</v>
      </c>
      <c r="H152" s="52">
        <v>150</v>
      </c>
      <c r="I152" s="52">
        <v>150</v>
      </c>
      <c r="J152" s="52">
        <v>150</v>
      </c>
      <c r="K152" s="10" t="s">
        <v>7</v>
      </c>
    </row>
    <row r="153" spans="1:11" x14ac:dyDescent="0.25">
      <c r="A153" s="7">
        <v>138</v>
      </c>
      <c r="B153" s="8" t="s">
        <v>9</v>
      </c>
      <c r="C153" s="32">
        <f t="shared" ref="C153:C154" si="121">SUM(D153:J153)</f>
        <v>0</v>
      </c>
      <c r="D153" s="9">
        <v>0</v>
      </c>
      <c r="E153" s="9">
        <v>0</v>
      </c>
      <c r="F153" s="33">
        <v>0</v>
      </c>
      <c r="G153" s="33">
        <v>0</v>
      </c>
      <c r="H153" s="52">
        <v>0</v>
      </c>
      <c r="I153" s="52">
        <v>0</v>
      </c>
      <c r="J153" s="52">
        <v>0</v>
      </c>
      <c r="K153" s="10"/>
    </row>
    <row r="154" spans="1:11" x14ac:dyDescent="0.25">
      <c r="A154" s="7">
        <v>139</v>
      </c>
      <c r="B154" s="8" t="s">
        <v>10</v>
      </c>
      <c r="C154" s="32">
        <f t="shared" si="121"/>
        <v>151.30000000000001</v>
      </c>
      <c r="D154" s="9">
        <v>0</v>
      </c>
      <c r="E154" s="9">
        <v>0</v>
      </c>
      <c r="F154" s="33">
        <v>0</v>
      </c>
      <c r="G154" s="33">
        <v>32.4</v>
      </c>
      <c r="H154" s="52">
        <v>118.9</v>
      </c>
      <c r="I154" s="52">
        <v>0</v>
      </c>
      <c r="J154" s="52">
        <v>0</v>
      </c>
      <c r="K154" s="10"/>
    </row>
    <row r="155" spans="1:11" x14ac:dyDescent="0.25">
      <c r="A155" s="7">
        <v>140</v>
      </c>
      <c r="B155" s="8" t="s">
        <v>11</v>
      </c>
      <c r="C155" s="9">
        <f>SUM(D155:J155)</f>
        <v>20</v>
      </c>
      <c r="D155" s="9">
        <v>10</v>
      </c>
      <c r="E155" s="9">
        <v>10</v>
      </c>
      <c r="F155" s="33">
        <v>0</v>
      </c>
      <c r="G155" s="33">
        <v>0</v>
      </c>
      <c r="H155" s="52">
        <v>0</v>
      </c>
      <c r="I155" s="52">
        <v>0</v>
      </c>
      <c r="J155" s="52">
        <v>0</v>
      </c>
      <c r="K155" s="10" t="s">
        <v>7</v>
      </c>
    </row>
    <row r="156" spans="1:11" ht="27.75" customHeight="1" x14ac:dyDescent="0.25">
      <c r="A156" s="7">
        <v>141</v>
      </c>
      <c r="B156" s="82" t="s">
        <v>46</v>
      </c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ht="19.5" customHeight="1" x14ac:dyDescent="0.25">
      <c r="A157" s="7">
        <v>142</v>
      </c>
      <c r="B157" s="8" t="s">
        <v>40</v>
      </c>
      <c r="C157" s="77">
        <f>SUM(C159:C162)</f>
        <v>450447.24212000001</v>
      </c>
      <c r="D157" s="77">
        <f t="shared" ref="D157:J157" si="122">SUM(D159:D162)</f>
        <v>53875.403999999995</v>
      </c>
      <c r="E157" s="77">
        <f t="shared" si="122"/>
        <v>57683.8</v>
      </c>
      <c r="F157" s="57">
        <f t="shared" si="122"/>
        <v>57239.283719999992</v>
      </c>
      <c r="G157" s="57">
        <f t="shared" si="122"/>
        <v>65434.222399999999</v>
      </c>
      <c r="H157" s="57">
        <f t="shared" si="122"/>
        <v>71584</v>
      </c>
      <c r="I157" s="57">
        <f t="shared" ref="I157" si="123">SUM(I159:I162)</f>
        <v>71097</v>
      </c>
      <c r="J157" s="57">
        <f t="shared" si="122"/>
        <v>73533.532000000007</v>
      </c>
      <c r="K157" s="63"/>
    </row>
    <row r="158" spans="1:11" x14ac:dyDescent="0.25">
      <c r="A158" s="7">
        <v>143</v>
      </c>
      <c r="B158" s="8" t="s">
        <v>15</v>
      </c>
      <c r="C158" s="77"/>
      <c r="D158" s="77"/>
      <c r="E158" s="77"/>
      <c r="F158" s="57"/>
      <c r="G158" s="57"/>
      <c r="H158" s="57"/>
      <c r="I158" s="57"/>
      <c r="J158" s="57"/>
      <c r="K158" s="63"/>
    </row>
    <row r="159" spans="1:11" x14ac:dyDescent="0.25">
      <c r="A159" s="15">
        <v>144</v>
      </c>
      <c r="B159" s="8" t="s">
        <v>8</v>
      </c>
      <c r="C159" s="21">
        <f t="shared" ref="C159:J161" si="124">SUM(C165,C183)</f>
        <v>392054.73920000001</v>
      </c>
      <c r="D159" s="21">
        <f t="shared" si="124"/>
        <v>46992.053999999996</v>
      </c>
      <c r="E159" s="21">
        <f t="shared" si="124"/>
        <v>48983.8</v>
      </c>
      <c r="F159" s="34">
        <f t="shared" si="124"/>
        <v>50480.695199999995</v>
      </c>
      <c r="G159" s="35">
        <f t="shared" si="124"/>
        <v>56979.69</v>
      </c>
      <c r="H159" s="35">
        <f t="shared" si="124"/>
        <v>62050</v>
      </c>
      <c r="I159" s="35">
        <f t="shared" ref="I159" si="125">SUM(I165,I183)</f>
        <v>62066</v>
      </c>
      <c r="J159" s="35">
        <f t="shared" si="124"/>
        <v>64502.5</v>
      </c>
      <c r="K159" s="10"/>
    </row>
    <row r="160" spans="1:11" x14ac:dyDescent="0.25">
      <c r="A160" s="7">
        <v>145</v>
      </c>
      <c r="B160" s="8" t="s">
        <v>9</v>
      </c>
      <c r="C160" s="31">
        <f t="shared" si="124"/>
        <v>0</v>
      </c>
      <c r="D160" s="21">
        <f t="shared" si="124"/>
        <v>0</v>
      </c>
      <c r="E160" s="21">
        <f t="shared" si="124"/>
        <v>0</v>
      </c>
      <c r="F160" s="34">
        <f t="shared" si="124"/>
        <v>0</v>
      </c>
      <c r="G160" s="34">
        <f t="shared" si="124"/>
        <v>0</v>
      </c>
      <c r="H160" s="50">
        <f t="shared" si="124"/>
        <v>0</v>
      </c>
      <c r="I160" s="50">
        <f t="shared" ref="I160" si="126">SUM(I166,I184)</f>
        <v>0</v>
      </c>
      <c r="J160" s="50">
        <f t="shared" si="124"/>
        <v>0</v>
      </c>
      <c r="K160" s="10"/>
    </row>
    <row r="161" spans="1:11" x14ac:dyDescent="0.25">
      <c r="A161" s="15">
        <v>146</v>
      </c>
      <c r="B161" s="8" t="s">
        <v>10</v>
      </c>
      <c r="C161" s="31">
        <f t="shared" si="124"/>
        <v>1154.5324000000001</v>
      </c>
      <c r="D161" s="21">
        <f t="shared" si="124"/>
        <v>0</v>
      </c>
      <c r="E161" s="21">
        <f t="shared" si="124"/>
        <v>0</v>
      </c>
      <c r="F161" s="34">
        <f t="shared" si="124"/>
        <v>0</v>
      </c>
      <c r="G161" s="34">
        <f t="shared" si="124"/>
        <v>1154.5324000000001</v>
      </c>
      <c r="H161" s="50">
        <f t="shared" si="124"/>
        <v>0</v>
      </c>
      <c r="I161" s="50">
        <f t="shared" ref="I161" si="127">SUM(I167,I185)</f>
        <v>0</v>
      </c>
      <c r="J161" s="50">
        <f t="shared" si="124"/>
        <v>0</v>
      </c>
      <c r="K161" s="10"/>
    </row>
    <row r="162" spans="1:11" x14ac:dyDescent="0.25">
      <c r="A162" s="15">
        <v>147</v>
      </c>
      <c r="B162" s="8" t="s">
        <v>11</v>
      </c>
      <c r="C162" s="31">
        <f t="shared" ref="C162" si="128">SUM(C168,C186)</f>
        <v>57237.970519999995</v>
      </c>
      <c r="D162" s="21">
        <f t="shared" ref="D162:J162" si="129">SUM(D168,D186)</f>
        <v>6883.35</v>
      </c>
      <c r="E162" s="21">
        <f t="shared" si="129"/>
        <v>8700</v>
      </c>
      <c r="F162" s="34">
        <f t="shared" si="129"/>
        <v>6758.5885200000002</v>
      </c>
      <c r="G162" s="34">
        <f t="shared" si="129"/>
        <v>7300</v>
      </c>
      <c r="H162" s="50">
        <f t="shared" si="129"/>
        <v>9534</v>
      </c>
      <c r="I162" s="50">
        <f t="shared" ref="I162" si="130">SUM(I168,I186)</f>
        <v>9031</v>
      </c>
      <c r="J162" s="50">
        <f t="shared" si="129"/>
        <v>9031.0319999999992</v>
      </c>
      <c r="K162" s="10"/>
    </row>
    <row r="163" spans="1:11" ht="19.5" customHeight="1" x14ac:dyDescent="0.25">
      <c r="A163" s="15">
        <v>148</v>
      </c>
      <c r="B163" s="63" t="s">
        <v>17</v>
      </c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ht="27" customHeight="1" x14ac:dyDescent="0.25">
      <c r="A164" s="15">
        <v>149</v>
      </c>
      <c r="B164" s="22" t="s">
        <v>30</v>
      </c>
      <c r="C164" s="21">
        <f t="shared" ref="C164:J164" si="131">SUM(C165:C168)</f>
        <v>0</v>
      </c>
      <c r="D164" s="21">
        <f t="shared" si="131"/>
        <v>0</v>
      </c>
      <c r="E164" s="21">
        <f t="shared" si="131"/>
        <v>0</v>
      </c>
      <c r="F164" s="34">
        <f t="shared" si="131"/>
        <v>0</v>
      </c>
      <c r="G164" s="34">
        <f t="shared" si="131"/>
        <v>0</v>
      </c>
      <c r="H164" s="50">
        <f t="shared" si="131"/>
        <v>0</v>
      </c>
      <c r="I164" s="50">
        <f t="shared" si="131"/>
        <v>0</v>
      </c>
      <c r="J164" s="50">
        <f t="shared" si="131"/>
        <v>0</v>
      </c>
      <c r="K164" s="10"/>
    </row>
    <row r="165" spans="1:11" x14ac:dyDescent="0.25">
      <c r="A165" s="15">
        <v>150</v>
      </c>
      <c r="B165" s="22" t="s">
        <v>8</v>
      </c>
      <c r="C165" s="21">
        <f>SUM(D165:J165)</f>
        <v>0</v>
      </c>
      <c r="D165" s="21">
        <v>0</v>
      </c>
      <c r="E165" s="21">
        <v>0</v>
      </c>
      <c r="F165" s="34">
        <v>0</v>
      </c>
      <c r="G165" s="34">
        <v>0</v>
      </c>
      <c r="H165" s="50">
        <v>0</v>
      </c>
      <c r="I165" s="50">
        <v>0</v>
      </c>
      <c r="J165" s="50">
        <v>0</v>
      </c>
      <c r="K165" s="10"/>
    </row>
    <row r="166" spans="1:11" x14ac:dyDescent="0.25">
      <c r="A166" s="15">
        <v>151</v>
      </c>
      <c r="B166" s="22" t="s">
        <v>9</v>
      </c>
      <c r="C166" s="21">
        <f>SUM(D166:J166)</f>
        <v>0</v>
      </c>
      <c r="D166" s="21">
        <v>0</v>
      </c>
      <c r="E166" s="21">
        <v>0</v>
      </c>
      <c r="F166" s="34">
        <v>0</v>
      </c>
      <c r="G166" s="34">
        <v>0</v>
      </c>
      <c r="H166" s="50">
        <v>0</v>
      </c>
      <c r="I166" s="50">
        <v>0</v>
      </c>
      <c r="J166" s="50">
        <v>0</v>
      </c>
      <c r="K166" s="10"/>
    </row>
    <row r="167" spans="1:11" x14ac:dyDescent="0.25">
      <c r="A167" s="15">
        <v>152</v>
      </c>
      <c r="B167" s="22" t="s">
        <v>10</v>
      </c>
      <c r="C167" s="21">
        <f>SUM(D167:J167)</f>
        <v>0</v>
      </c>
      <c r="D167" s="21">
        <v>0</v>
      </c>
      <c r="E167" s="21">
        <v>0</v>
      </c>
      <c r="F167" s="34">
        <v>0</v>
      </c>
      <c r="G167" s="34">
        <v>0</v>
      </c>
      <c r="H167" s="50">
        <v>0</v>
      </c>
      <c r="I167" s="50">
        <v>0</v>
      </c>
      <c r="J167" s="50">
        <v>0</v>
      </c>
      <c r="K167" s="10"/>
    </row>
    <row r="168" spans="1:11" x14ac:dyDescent="0.25">
      <c r="A168" s="15">
        <v>153</v>
      </c>
      <c r="B168" s="22" t="s">
        <v>11</v>
      </c>
      <c r="C168" s="21">
        <f>SUM(D168:J168)</f>
        <v>0</v>
      </c>
      <c r="D168" s="21">
        <v>0</v>
      </c>
      <c r="E168" s="21">
        <v>0</v>
      </c>
      <c r="F168" s="34">
        <v>0</v>
      </c>
      <c r="G168" s="34">
        <v>0</v>
      </c>
      <c r="H168" s="50">
        <v>0</v>
      </c>
      <c r="I168" s="50">
        <v>0</v>
      </c>
      <c r="J168" s="50">
        <v>0</v>
      </c>
      <c r="K168" s="10"/>
    </row>
    <row r="169" spans="1:11" ht="19.5" customHeight="1" x14ac:dyDescent="0.25">
      <c r="A169" s="15">
        <v>154</v>
      </c>
      <c r="B169" s="63" t="s">
        <v>19</v>
      </c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42" customHeight="1" x14ac:dyDescent="0.25">
      <c r="A170" s="15">
        <v>155</v>
      </c>
      <c r="B170" s="8" t="s">
        <v>20</v>
      </c>
      <c r="C170" s="9">
        <f>SUM(C171:C174)</f>
        <v>0</v>
      </c>
      <c r="D170" s="9">
        <f t="shared" ref="D170:J170" si="132">SUM(D171:D180)</f>
        <v>0</v>
      </c>
      <c r="E170" s="9">
        <f t="shared" si="132"/>
        <v>0</v>
      </c>
      <c r="F170" s="33">
        <f t="shared" si="132"/>
        <v>0</v>
      </c>
      <c r="G170" s="33">
        <f t="shared" si="132"/>
        <v>0</v>
      </c>
      <c r="H170" s="52">
        <f t="shared" si="132"/>
        <v>0</v>
      </c>
      <c r="I170" s="52">
        <f t="shared" ref="I170" si="133">SUM(I171:I180)</f>
        <v>0</v>
      </c>
      <c r="J170" s="52">
        <f t="shared" si="132"/>
        <v>0</v>
      </c>
      <c r="K170" s="10" t="s">
        <v>7</v>
      </c>
    </row>
    <row r="171" spans="1:11" x14ac:dyDescent="0.25">
      <c r="A171" s="15">
        <v>156</v>
      </c>
      <c r="B171" s="8" t="s">
        <v>8</v>
      </c>
      <c r="C171" s="9">
        <f>SUM(D171:J171)</f>
        <v>0</v>
      </c>
      <c r="D171" s="9">
        <v>0</v>
      </c>
      <c r="E171" s="9">
        <v>0</v>
      </c>
      <c r="F171" s="33">
        <v>0</v>
      </c>
      <c r="G171" s="33">
        <v>0</v>
      </c>
      <c r="H171" s="52">
        <v>0</v>
      </c>
      <c r="I171" s="52">
        <v>0</v>
      </c>
      <c r="J171" s="52">
        <v>0</v>
      </c>
      <c r="K171" s="10" t="s">
        <v>7</v>
      </c>
    </row>
    <row r="172" spans="1:11" x14ac:dyDescent="0.25">
      <c r="A172" s="15">
        <v>157</v>
      </c>
      <c r="B172" s="8" t="s">
        <v>9</v>
      </c>
      <c r="C172" s="9">
        <f>SUM(D172:J172)</f>
        <v>0</v>
      </c>
      <c r="D172" s="9">
        <v>0</v>
      </c>
      <c r="E172" s="9">
        <v>0</v>
      </c>
      <c r="F172" s="33">
        <v>0</v>
      </c>
      <c r="G172" s="33">
        <v>0</v>
      </c>
      <c r="H172" s="52">
        <v>0</v>
      </c>
      <c r="I172" s="52">
        <v>0</v>
      </c>
      <c r="J172" s="52">
        <v>0</v>
      </c>
      <c r="K172" s="10" t="s">
        <v>7</v>
      </c>
    </row>
    <row r="173" spans="1:11" x14ac:dyDescent="0.25">
      <c r="A173" s="15">
        <v>158</v>
      </c>
      <c r="B173" s="8" t="s">
        <v>10</v>
      </c>
      <c r="C173" s="9">
        <f>SUM(D173:J173)</f>
        <v>0</v>
      </c>
      <c r="D173" s="9">
        <v>0</v>
      </c>
      <c r="E173" s="9">
        <v>0</v>
      </c>
      <c r="F173" s="33">
        <v>0</v>
      </c>
      <c r="G173" s="33">
        <v>0</v>
      </c>
      <c r="H173" s="52">
        <v>0</v>
      </c>
      <c r="I173" s="52">
        <v>0</v>
      </c>
      <c r="J173" s="52">
        <v>0</v>
      </c>
      <c r="K173" s="10" t="s">
        <v>7</v>
      </c>
    </row>
    <row r="174" spans="1:11" x14ac:dyDescent="0.25">
      <c r="A174" s="43">
        <v>159</v>
      </c>
      <c r="B174" s="42" t="s">
        <v>11</v>
      </c>
      <c r="C174" s="41">
        <f>SUM(D174:J174)</f>
        <v>0</v>
      </c>
      <c r="D174" s="41">
        <v>0</v>
      </c>
      <c r="E174" s="41">
        <v>0</v>
      </c>
      <c r="F174" s="40">
        <v>0</v>
      </c>
      <c r="G174" s="40">
        <v>0</v>
      </c>
      <c r="H174" s="52">
        <v>0</v>
      </c>
      <c r="I174" s="52">
        <v>0</v>
      </c>
      <c r="J174" s="52">
        <v>0</v>
      </c>
      <c r="K174" s="39" t="s">
        <v>7</v>
      </c>
    </row>
    <row r="175" spans="1:11" ht="21.75" customHeight="1" x14ac:dyDescent="0.25">
      <c r="A175" s="43">
        <v>160</v>
      </c>
      <c r="B175" s="63" t="s">
        <v>21</v>
      </c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ht="42" customHeight="1" x14ac:dyDescent="0.25">
      <c r="A176" s="43">
        <v>161</v>
      </c>
      <c r="B176" s="18" t="s">
        <v>62</v>
      </c>
      <c r="C176" s="41">
        <f>SUM(C177:C180)</f>
        <v>0</v>
      </c>
      <c r="D176" s="41">
        <f t="shared" ref="D176:J176" si="134">SUM(D177:D180)</f>
        <v>0</v>
      </c>
      <c r="E176" s="41">
        <f t="shared" si="134"/>
        <v>0</v>
      </c>
      <c r="F176" s="41">
        <f t="shared" si="134"/>
        <v>0</v>
      </c>
      <c r="G176" s="41">
        <f t="shared" si="134"/>
        <v>0</v>
      </c>
      <c r="H176" s="52">
        <f t="shared" si="134"/>
        <v>0</v>
      </c>
      <c r="I176" s="52">
        <f t="shared" ref="I176" si="135">SUM(I177:I180)</f>
        <v>0</v>
      </c>
      <c r="J176" s="52">
        <f t="shared" si="134"/>
        <v>0</v>
      </c>
      <c r="K176" s="39" t="s">
        <v>7</v>
      </c>
    </row>
    <row r="177" spans="1:11" x14ac:dyDescent="0.25">
      <c r="A177" s="43">
        <v>162</v>
      </c>
      <c r="B177" s="42" t="s">
        <v>8</v>
      </c>
      <c r="C177" s="41">
        <f>SUM(D177:J177)</f>
        <v>0</v>
      </c>
      <c r="D177" s="41">
        <v>0</v>
      </c>
      <c r="E177" s="41">
        <v>0</v>
      </c>
      <c r="F177" s="40">
        <v>0</v>
      </c>
      <c r="G177" s="40">
        <v>0</v>
      </c>
      <c r="H177" s="52">
        <v>0</v>
      </c>
      <c r="I177" s="52">
        <v>0</v>
      </c>
      <c r="J177" s="52">
        <v>0</v>
      </c>
      <c r="K177" s="39" t="s">
        <v>7</v>
      </c>
    </row>
    <row r="178" spans="1:11" x14ac:dyDescent="0.25">
      <c r="A178" s="43">
        <v>163</v>
      </c>
      <c r="B178" s="42" t="s">
        <v>9</v>
      </c>
      <c r="C178" s="41">
        <f>SUM(D178:J178)</f>
        <v>0</v>
      </c>
      <c r="D178" s="41">
        <v>0</v>
      </c>
      <c r="E178" s="41">
        <v>0</v>
      </c>
      <c r="F178" s="40">
        <v>0</v>
      </c>
      <c r="G178" s="40">
        <v>0</v>
      </c>
      <c r="H178" s="52">
        <v>0</v>
      </c>
      <c r="I178" s="52">
        <v>0</v>
      </c>
      <c r="J178" s="52">
        <v>0</v>
      </c>
      <c r="K178" s="39" t="s">
        <v>7</v>
      </c>
    </row>
    <row r="179" spans="1:11" x14ac:dyDescent="0.25">
      <c r="A179" s="43">
        <v>164</v>
      </c>
      <c r="B179" s="42" t="s">
        <v>10</v>
      </c>
      <c r="C179" s="41">
        <f>SUM(D179:J179)</f>
        <v>0</v>
      </c>
      <c r="D179" s="41">
        <v>0</v>
      </c>
      <c r="E179" s="41">
        <v>0</v>
      </c>
      <c r="F179" s="40">
        <v>0</v>
      </c>
      <c r="G179" s="40">
        <v>0</v>
      </c>
      <c r="H179" s="52">
        <v>0</v>
      </c>
      <c r="I179" s="52">
        <v>0</v>
      </c>
      <c r="J179" s="52">
        <v>0</v>
      </c>
      <c r="K179" s="39" t="s">
        <v>7</v>
      </c>
    </row>
    <row r="180" spans="1:11" x14ac:dyDescent="0.25">
      <c r="A180" s="43">
        <v>165</v>
      </c>
      <c r="B180" s="42" t="s">
        <v>11</v>
      </c>
      <c r="C180" s="41">
        <f>SUM(D180:J180)</f>
        <v>0</v>
      </c>
      <c r="D180" s="41">
        <v>0</v>
      </c>
      <c r="E180" s="41">
        <v>0</v>
      </c>
      <c r="F180" s="40">
        <v>0</v>
      </c>
      <c r="G180" s="40">
        <v>0</v>
      </c>
      <c r="H180" s="52">
        <v>0</v>
      </c>
      <c r="I180" s="52">
        <v>0</v>
      </c>
      <c r="J180" s="52">
        <v>0</v>
      </c>
      <c r="K180" s="39" t="s">
        <v>7</v>
      </c>
    </row>
    <row r="181" spans="1:11" x14ac:dyDescent="0.25">
      <c r="A181" s="15">
        <v>166</v>
      </c>
      <c r="B181" s="63" t="s">
        <v>41</v>
      </c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x14ac:dyDescent="0.25">
      <c r="A182" s="15">
        <v>167</v>
      </c>
      <c r="B182" s="22" t="s">
        <v>31</v>
      </c>
      <c r="C182" s="21">
        <f>SUM(C183:C186)</f>
        <v>450447.24212000001</v>
      </c>
      <c r="D182" s="21">
        <f t="shared" ref="D182:J182" si="136">SUM(D183:D186)</f>
        <v>53875.403999999995</v>
      </c>
      <c r="E182" s="21">
        <f t="shared" si="136"/>
        <v>57683.8</v>
      </c>
      <c r="F182" s="34">
        <f t="shared" si="136"/>
        <v>57239.283719999992</v>
      </c>
      <c r="G182" s="34">
        <f>SUM(G183:G186)</f>
        <v>65434.222399999999</v>
      </c>
      <c r="H182" s="50">
        <f t="shared" si="136"/>
        <v>71584</v>
      </c>
      <c r="I182" s="50">
        <f t="shared" ref="I182" si="137">SUM(I183:I186)</f>
        <v>71097</v>
      </c>
      <c r="J182" s="50">
        <f t="shared" si="136"/>
        <v>73533.532000000007</v>
      </c>
      <c r="K182" s="23"/>
    </row>
    <row r="183" spans="1:11" x14ac:dyDescent="0.25">
      <c r="A183" s="15">
        <v>168</v>
      </c>
      <c r="B183" s="22" t="s">
        <v>8</v>
      </c>
      <c r="C183" s="31">
        <f>SUM(C189+C195+C201)</f>
        <v>392054.73920000001</v>
      </c>
      <c r="D183" s="31">
        <f t="shared" ref="D183:F183" si="138">SUM(D189+D195+D201)</f>
        <v>46992.053999999996</v>
      </c>
      <c r="E183" s="31">
        <f t="shared" si="138"/>
        <v>48983.8</v>
      </c>
      <c r="F183" s="34">
        <f t="shared" si="138"/>
        <v>50480.695199999995</v>
      </c>
      <c r="G183" s="34">
        <f>SUM(G189+G195+G201)</f>
        <v>56979.69</v>
      </c>
      <c r="H183" s="50">
        <f>SUM(H189+H195+H201)</f>
        <v>62050</v>
      </c>
      <c r="I183" s="50">
        <f t="shared" ref="I183" si="139">SUM(I189+I195+I201)</f>
        <v>62066</v>
      </c>
      <c r="J183" s="50">
        <f t="shared" ref="J183" si="140">SUM(J189+J195+J201)</f>
        <v>64502.5</v>
      </c>
      <c r="K183" s="23"/>
    </row>
    <row r="184" spans="1:11" x14ac:dyDescent="0.25">
      <c r="A184" s="15">
        <v>169</v>
      </c>
      <c r="B184" s="22" t="s">
        <v>9</v>
      </c>
      <c r="C184" s="31">
        <f t="shared" ref="C184:D185" si="141">SUM(C190+C196+C202)</f>
        <v>0</v>
      </c>
      <c r="D184" s="31">
        <f t="shared" si="141"/>
        <v>0</v>
      </c>
      <c r="E184" s="21">
        <f>SUM(E190+E196)</f>
        <v>0</v>
      </c>
      <c r="F184" s="34">
        <f>SUM(F190+F196)</f>
        <v>0</v>
      </c>
      <c r="G184" s="34">
        <f t="shared" ref="G184:J185" si="142">SUM(G190+G196+G202)</f>
        <v>0</v>
      </c>
      <c r="H184" s="50">
        <f t="shared" si="142"/>
        <v>0</v>
      </c>
      <c r="I184" s="50">
        <f t="shared" ref="I184" si="143">SUM(I190+I196+I202)</f>
        <v>0</v>
      </c>
      <c r="J184" s="50">
        <f t="shared" si="142"/>
        <v>0</v>
      </c>
      <c r="K184" s="23"/>
    </row>
    <row r="185" spans="1:11" x14ac:dyDescent="0.25">
      <c r="A185" s="15">
        <v>170</v>
      </c>
      <c r="B185" s="22" t="s">
        <v>10</v>
      </c>
      <c r="C185" s="31">
        <f t="shared" si="141"/>
        <v>1154.5324000000001</v>
      </c>
      <c r="D185" s="31">
        <f t="shared" si="141"/>
        <v>0</v>
      </c>
      <c r="E185" s="21">
        <f>SUM(E191+E197)</f>
        <v>0</v>
      </c>
      <c r="F185" s="34">
        <f>SUM(F191+F197)</f>
        <v>0</v>
      </c>
      <c r="G185" s="34">
        <f t="shared" si="142"/>
        <v>1154.5324000000001</v>
      </c>
      <c r="H185" s="50">
        <f t="shared" si="142"/>
        <v>0</v>
      </c>
      <c r="I185" s="50">
        <f t="shared" ref="I185" si="144">SUM(I191+I197+I203)</f>
        <v>0</v>
      </c>
      <c r="J185" s="50">
        <f t="shared" si="142"/>
        <v>0</v>
      </c>
      <c r="K185" s="23"/>
    </row>
    <row r="186" spans="1:11" x14ac:dyDescent="0.25">
      <c r="A186" s="15">
        <v>171</v>
      </c>
      <c r="B186" s="22" t="s">
        <v>11</v>
      </c>
      <c r="C186" s="21">
        <f>SUM(C192+C198)</f>
        <v>57237.970519999995</v>
      </c>
      <c r="D186" s="21">
        <f>SUM(D192+D198)</f>
        <v>6883.35</v>
      </c>
      <c r="E186" s="21">
        <f>SUM(E192+E198)</f>
        <v>8700</v>
      </c>
      <c r="F186" s="34">
        <f t="shared" ref="F186" si="145">SUM(F192+F198+F204)</f>
        <v>6758.5885200000002</v>
      </c>
      <c r="G186" s="34">
        <f>SUM(G192+G198+G204)</f>
        <v>7300</v>
      </c>
      <c r="H186" s="50">
        <f t="shared" ref="H186:J186" si="146">SUM(H192+H198+H204)</f>
        <v>9534</v>
      </c>
      <c r="I186" s="50">
        <f t="shared" ref="I186" si="147">SUM(I192+I198+I204)</f>
        <v>9031</v>
      </c>
      <c r="J186" s="50">
        <f t="shared" si="146"/>
        <v>9031.0319999999992</v>
      </c>
      <c r="K186" s="23"/>
    </row>
    <row r="187" spans="1:11" ht="16.5" customHeight="1" x14ac:dyDescent="0.25">
      <c r="A187" s="68">
        <v>172</v>
      </c>
      <c r="B187" s="95" t="s">
        <v>58</v>
      </c>
      <c r="C187" s="77">
        <f>SUM(C189:C189:C192)</f>
        <v>439907.01892</v>
      </c>
      <c r="D187" s="77">
        <f>SUM(D189:D189:D192)</f>
        <v>52130.45</v>
      </c>
      <c r="E187" s="77">
        <f>SUM(E189:E189:E192)</f>
        <v>56000</v>
      </c>
      <c r="F187" s="57">
        <f>SUM(F189:F189:F192)</f>
        <v>56663.504519999995</v>
      </c>
      <c r="G187" s="57">
        <f>SUM(G189:G189:G192)</f>
        <v>61948.532399999996</v>
      </c>
      <c r="H187" s="57">
        <f>SUM(H189:H189:H192)</f>
        <v>68834</v>
      </c>
      <c r="I187" s="57">
        <f>SUM(I189:I189:I192)</f>
        <v>70947</v>
      </c>
      <c r="J187" s="57">
        <f>SUM(J189:J189:J192)</f>
        <v>73383.532000000007</v>
      </c>
      <c r="K187" s="83" t="s">
        <v>57</v>
      </c>
    </row>
    <row r="188" spans="1:11" ht="33" customHeight="1" x14ac:dyDescent="0.25">
      <c r="A188" s="69"/>
      <c r="B188" s="101"/>
      <c r="C188" s="77"/>
      <c r="D188" s="77"/>
      <c r="E188" s="77"/>
      <c r="F188" s="57"/>
      <c r="G188" s="57"/>
      <c r="H188" s="57"/>
      <c r="I188" s="57"/>
      <c r="J188" s="57"/>
      <c r="K188" s="83"/>
    </row>
    <row r="189" spans="1:11" x14ac:dyDescent="0.25">
      <c r="A189" s="7">
        <v>173</v>
      </c>
      <c r="B189" s="8" t="s">
        <v>8</v>
      </c>
      <c r="C189" s="21">
        <f>SUM(D189:J189)</f>
        <v>381514.516</v>
      </c>
      <c r="D189" s="21">
        <v>45247.1</v>
      </c>
      <c r="E189" s="21">
        <v>47300</v>
      </c>
      <c r="F189" s="34">
        <v>49904.915999999997</v>
      </c>
      <c r="G189" s="38">
        <v>53494</v>
      </c>
      <c r="H189" s="50">
        <v>59300</v>
      </c>
      <c r="I189" s="50">
        <v>61916</v>
      </c>
      <c r="J189" s="50">
        <v>64352.5</v>
      </c>
      <c r="K189" s="29"/>
    </row>
    <row r="190" spans="1:11" x14ac:dyDescent="0.25">
      <c r="A190" s="7">
        <v>174</v>
      </c>
      <c r="B190" s="8" t="s">
        <v>9</v>
      </c>
      <c r="C190" s="21">
        <f t="shared" ref="C190:C192" si="148">SUM(D190:J190)</f>
        <v>0</v>
      </c>
      <c r="D190" s="21">
        <v>0</v>
      </c>
      <c r="E190" s="21">
        <v>0</v>
      </c>
      <c r="F190" s="34">
        <v>0</v>
      </c>
      <c r="G190" s="34">
        <v>0</v>
      </c>
      <c r="H190" s="50">
        <v>0</v>
      </c>
      <c r="I190" s="50">
        <v>0</v>
      </c>
      <c r="J190" s="50">
        <v>0</v>
      </c>
      <c r="K190" s="29"/>
    </row>
    <row r="191" spans="1:11" x14ac:dyDescent="0.25">
      <c r="A191" s="7">
        <v>175</v>
      </c>
      <c r="B191" s="8" t="s">
        <v>10</v>
      </c>
      <c r="C191" s="21">
        <f t="shared" si="148"/>
        <v>1154.5324000000001</v>
      </c>
      <c r="D191" s="21">
        <v>0</v>
      </c>
      <c r="E191" s="21">
        <v>0</v>
      </c>
      <c r="F191" s="34">
        <v>0</v>
      </c>
      <c r="G191" s="34">
        <v>1154.5324000000001</v>
      </c>
      <c r="H191" s="50">
        <v>0</v>
      </c>
      <c r="I191" s="50">
        <v>0</v>
      </c>
      <c r="J191" s="50">
        <v>0</v>
      </c>
      <c r="K191" s="29"/>
    </row>
    <row r="192" spans="1:11" x14ac:dyDescent="0.25">
      <c r="A192" s="7">
        <v>176</v>
      </c>
      <c r="B192" s="8" t="s">
        <v>11</v>
      </c>
      <c r="C192" s="21">
        <f t="shared" si="148"/>
        <v>57237.970519999995</v>
      </c>
      <c r="D192" s="21">
        <v>6883.35</v>
      </c>
      <c r="E192" s="21">
        <v>8700</v>
      </c>
      <c r="F192" s="34">
        <v>6758.5885200000002</v>
      </c>
      <c r="G192" s="34">
        <v>7300</v>
      </c>
      <c r="H192" s="50">
        <v>9534</v>
      </c>
      <c r="I192" s="50">
        <v>9031</v>
      </c>
      <c r="J192" s="50">
        <v>9031.0319999999992</v>
      </c>
      <c r="K192" s="29"/>
    </row>
    <row r="193" spans="1:11" ht="15" customHeight="1" x14ac:dyDescent="0.25">
      <c r="A193" s="97">
        <v>177</v>
      </c>
      <c r="B193" s="99" t="s">
        <v>47</v>
      </c>
      <c r="C193" s="77">
        <f>SUM(C195:C198)</f>
        <v>4716.4331999999995</v>
      </c>
      <c r="D193" s="77">
        <f t="shared" ref="D193:J193" si="149">SUM(D195:D198)</f>
        <v>1744.954</v>
      </c>
      <c r="E193" s="77">
        <f t="shared" si="149"/>
        <v>1683.8</v>
      </c>
      <c r="F193" s="57">
        <f t="shared" si="149"/>
        <v>575.77919999999995</v>
      </c>
      <c r="G193" s="57">
        <f t="shared" si="149"/>
        <v>261.89999999999998</v>
      </c>
      <c r="H193" s="57">
        <f t="shared" si="149"/>
        <v>150</v>
      </c>
      <c r="I193" s="57">
        <f t="shared" ref="I193" si="150">SUM(I195:I198)</f>
        <v>150</v>
      </c>
      <c r="J193" s="57">
        <f t="shared" si="149"/>
        <v>150</v>
      </c>
      <c r="K193" s="63" t="s">
        <v>56</v>
      </c>
    </row>
    <row r="194" spans="1:11" ht="31.5" customHeight="1" x14ac:dyDescent="0.25">
      <c r="A194" s="98"/>
      <c r="B194" s="100"/>
      <c r="C194" s="77"/>
      <c r="D194" s="77"/>
      <c r="E194" s="77"/>
      <c r="F194" s="57"/>
      <c r="G194" s="57"/>
      <c r="H194" s="57"/>
      <c r="I194" s="57"/>
      <c r="J194" s="57"/>
      <c r="K194" s="63"/>
    </row>
    <row r="195" spans="1:11" x14ac:dyDescent="0.25">
      <c r="A195" s="24">
        <v>178</v>
      </c>
      <c r="B195" s="25" t="s">
        <v>8</v>
      </c>
      <c r="C195" s="21">
        <f>SUM(D195:J195)</f>
        <v>4716.4331999999995</v>
      </c>
      <c r="D195" s="21">
        <v>1744.954</v>
      </c>
      <c r="E195" s="21">
        <v>1683.8</v>
      </c>
      <c r="F195" s="34">
        <v>575.77919999999995</v>
      </c>
      <c r="G195" s="34">
        <v>261.89999999999998</v>
      </c>
      <c r="H195" s="50">
        <v>150</v>
      </c>
      <c r="I195" s="50">
        <v>150</v>
      </c>
      <c r="J195" s="50">
        <v>150</v>
      </c>
      <c r="K195" s="10" t="s">
        <v>16</v>
      </c>
    </row>
    <row r="196" spans="1:11" x14ac:dyDescent="0.25">
      <c r="A196" s="26">
        <v>179</v>
      </c>
      <c r="B196" s="25" t="s">
        <v>9</v>
      </c>
      <c r="C196" s="21">
        <f t="shared" ref="C196:C198" si="151">SUM(D196:J196)</f>
        <v>0</v>
      </c>
      <c r="D196" s="21">
        <v>0</v>
      </c>
      <c r="E196" s="21">
        <v>0</v>
      </c>
      <c r="F196" s="34">
        <v>0</v>
      </c>
      <c r="G196" s="34">
        <v>0</v>
      </c>
      <c r="H196" s="50">
        <v>0</v>
      </c>
      <c r="I196" s="50">
        <v>0</v>
      </c>
      <c r="J196" s="50">
        <v>0</v>
      </c>
      <c r="K196" s="10" t="s">
        <v>16</v>
      </c>
    </row>
    <row r="197" spans="1:11" x14ac:dyDescent="0.25">
      <c r="A197" s="24">
        <v>180</v>
      </c>
      <c r="B197" s="25" t="s">
        <v>10</v>
      </c>
      <c r="C197" s="21">
        <f t="shared" si="151"/>
        <v>0</v>
      </c>
      <c r="D197" s="21">
        <v>0</v>
      </c>
      <c r="E197" s="21">
        <v>0</v>
      </c>
      <c r="F197" s="34">
        <v>0</v>
      </c>
      <c r="G197" s="34">
        <v>0</v>
      </c>
      <c r="H197" s="50">
        <v>0</v>
      </c>
      <c r="I197" s="50">
        <v>0</v>
      </c>
      <c r="J197" s="50">
        <v>0</v>
      </c>
      <c r="K197" s="10" t="s">
        <v>16</v>
      </c>
    </row>
    <row r="198" spans="1:11" ht="15" customHeight="1" x14ac:dyDescent="0.25">
      <c r="A198" s="24">
        <v>181</v>
      </c>
      <c r="B198" s="25" t="s">
        <v>11</v>
      </c>
      <c r="C198" s="21">
        <f t="shared" si="151"/>
        <v>0</v>
      </c>
      <c r="D198" s="21">
        <v>0</v>
      </c>
      <c r="E198" s="21">
        <v>0</v>
      </c>
      <c r="F198" s="34">
        <v>0</v>
      </c>
      <c r="G198" s="34">
        <v>0</v>
      </c>
      <c r="H198" s="50">
        <v>0</v>
      </c>
      <c r="I198" s="50">
        <v>0</v>
      </c>
      <c r="J198" s="50">
        <v>0</v>
      </c>
      <c r="K198" s="10" t="s">
        <v>16</v>
      </c>
    </row>
    <row r="199" spans="1:11" x14ac:dyDescent="0.25">
      <c r="A199" s="85">
        <v>182</v>
      </c>
      <c r="B199" s="99" t="s">
        <v>59</v>
      </c>
      <c r="C199" s="77">
        <f>SUM(C201:C204)</f>
        <v>5823.79</v>
      </c>
      <c r="D199" s="77">
        <f t="shared" ref="D199:J199" si="152">SUM(D201:D204)</f>
        <v>0</v>
      </c>
      <c r="E199" s="77">
        <f t="shared" si="152"/>
        <v>0</v>
      </c>
      <c r="F199" s="57">
        <f t="shared" si="152"/>
        <v>0</v>
      </c>
      <c r="G199" s="57">
        <f t="shared" si="152"/>
        <v>3223.79</v>
      </c>
      <c r="H199" s="57">
        <f t="shared" si="152"/>
        <v>2600</v>
      </c>
      <c r="I199" s="57">
        <f t="shared" ref="I199" si="153">SUM(I201:I204)</f>
        <v>0</v>
      </c>
      <c r="J199" s="57">
        <f t="shared" si="152"/>
        <v>0</v>
      </c>
      <c r="K199" s="63">
        <v>30</v>
      </c>
    </row>
    <row r="200" spans="1:11" ht="63" customHeight="1" x14ac:dyDescent="0.25">
      <c r="A200" s="106"/>
      <c r="B200" s="100"/>
      <c r="C200" s="77"/>
      <c r="D200" s="77"/>
      <c r="E200" s="77"/>
      <c r="F200" s="57"/>
      <c r="G200" s="57"/>
      <c r="H200" s="57"/>
      <c r="I200" s="57"/>
      <c r="J200" s="57"/>
      <c r="K200" s="63"/>
    </row>
    <row r="201" spans="1:11" x14ac:dyDescent="0.25">
      <c r="A201" s="24">
        <v>183</v>
      </c>
      <c r="B201" s="25" t="s">
        <v>8</v>
      </c>
      <c r="C201" s="31">
        <f>SUM(D201:J201)</f>
        <v>5823.79</v>
      </c>
      <c r="D201" s="31">
        <v>0</v>
      </c>
      <c r="E201" s="31">
        <v>0</v>
      </c>
      <c r="F201" s="34">
        <v>0</v>
      </c>
      <c r="G201" s="34">
        <v>3223.79</v>
      </c>
      <c r="H201" s="50">
        <v>2600</v>
      </c>
      <c r="I201" s="50">
        <v>0</v>
      </c>
      <c r="J201" s="50">
        <v>0</v>
      </c>
      <c r="K201" s="30" t="s">
        <v>16</v>
      </c>
    </row>
    <row r="202" spans="1:11" x14ac:dyDescent="0.25">
      <c r="A202" s="26">
        <v>184</v>
      </c>
      <c r="B202" s="25" t="s">
        <v>9</v>
      </c>
      <c r="C202" s="31">
        <f t="shared" ref="C202:C204" si="154">SUM(D202:J202)</f>
        <v>0</v>
      </c>
      <c r="D202" s="31">
        <v>0</v>
      </c>
      <c r="E202" s="31">
        <v>0</v>
      </c>
      <c r="F202" s="34">
        <v>0</v>
      </c>
      <c r="G202" s="34">
        <v>0</v>
      </c>
      <c r="H202" s="50">
        <v>0</v>
      </c>
      <c r="I202" s="50">
        <v>0</v>
      </c>
      <c r="J202" s="50">
        <v>0</v>
      </c>
      <c r="K202" s="30" t="s">
        <v>16</v>
      </c>
    </row>
    <row r="203" spans="1:11" x14ac:dyDescent="0.25">
      <c r="A203" s="24">
        <v>185</v>
      </c>
      <c r="B203" s="25" t="s">
        <v>10</v>
      </c>
      <c r="C203" s="31">
        <f t="shared" si="154"/>
        <v>0</v>
      </c>
      <c r="D203" s="31">
        <v>0</v>
      </c>
      <c r="E203" s="31">
        <v>0</v>
      </c>
      <c r="F203" s="34">
        <v>0</v>
      </c>
      <c r="G203" s="34">
        <v>0</v>
      </c>
      <c r="H203" s="50">
        <v>0</v>
      </c>
      <c r="I203" s="50">
        <v>0</v>
      </c>
      <c r="J203" s="50">
        <v>0</v>
      </c>
      <c r="K203" s="30" t="s">
        <v>16</v>
      </c>
    </row>
    <row r="204" spans="1:11" x14ac:dyDescent="0.25">
      <c r="A204" s="24">
        <v>186</v>
      </c>
      <c r="B204" s="25" t="s">
        <v>11</v>
      </c>
      <c r="C204" s="31">
        <f t="shared" si="154"/>
        <v>0</v>
      </c>
      <c r="D204" s="31">
        <v>0</v>
      </c>
      <c r="E204" s="31">
        <v>0</v>
      </c>
      <c r="F204" s="34">
        <v>0</v>
      </c>
      <c r="G204" s="34">
        <v>0</v>
      </c>
      <c r="H204" s="50">
        <v>0</v>
      </c>
      <c r="I204" s="50">
        <v>0</v>
      </c>
      <c r="J204" s="50">
        <v>0</v>
      </c>
      <c r="K204" s="30" t="s">
        <v>16</v>
      </c>
    </row>
    <row r="205" spans="1:11" x14ac:dyDescent="0.25">
      <c r="A205" s="27"/>
      <c r="B205" s="27"/>
      <c r="C205" s="27"/>
      <c r="D205" s="27"/>
      <c r="E205" s="27"/>
      <c r="F205" s="28"/>
      <c r="G205" s="28"/>
      <c r="H205" s="28"/>
      <c r="I205" s="28"/>
      <c r="J205" s="28"/>
      <c r="K205" s="27"/>
    </row>
    <row r="206" spans="1:11" x14ac:dyDescent="0.25">
      <c r="A206" s="27"/>
      <c r="B206" s="27"/>
      <c r="C206" s="27"/>
      <c r="D206" s="27"/>
      <c r="E206" s="27"/>
      <c r="F206" s="28"/>
      <c r="G206" s="28"/>
      <c r="H206" s="28"/>
      <c r="I206" s="28"/>
      <c r="J206" s="28"/>
      <c r="K206" s="27"/>
    </row>
    <row r="207" spans="1:11" x14ac:dyDescent="0.25">
      <c r="A207" s="27"/>
      <c r="B207" s="27"/>
      <c r="C207" s="27"/>
      <c r="D207" s="27"/>
      <c r="E207" s="27"/>
      <c r="F207" s="28"/>
      <c r="G207" s="28"/>
      <c r="H207" s="28"/>
      <c r="I207" s="28"/>
      <c r="J207" s="28"/>
      <c r="K207" s="27"/>
    </row>
    <row r="208" spans="1:11" x14ac:dyDescent="0.25">
      <c r="A208" s="27"/>
      <c r="B208" s="27"/>
      <c r="C208" s="27"/>
      <c r="D208" s="27"/>
      <c r="E208" s="27"/>
      <c r="F208" s="28"/>
      <c r="G208" s="28"/>
      <c r="H208" s="28"/>
      <c r="I208" s="28"/>
      <c r="J208" s="28"/>
      <c r="K208" s="27"/>
    </row>
    <row r="209" spans="1:11" x14ac:dyDescent="0.25">
      <c r="A209" s="27"/>
      <c r="B209" s="27"/>
      <c r="C209" s="27"/>
      <c r="D209" s="27"/>
      <c r="E209" s="27"/>
      <c r="F209" s="28"/>
      <c r="G209" s="28"/>
      <c r="H209" s="28"/>
      <c r="I209" s="28"/>
      <c r="J209" s="28"/>
      <c r="K209" s="27"/>
    </row>
    <row r="210" spans="1:11" x14ac:dyDescent="0.25">
      <c r="A210" s="27"/>
      <c r="B210" s="27"/>
      <c r="C210" s="27"/>
      <c r="D210" s="27"/>
      <c r="E210" s="27"/>
      <c r="F210" s="28"/>
      <c r="G210" s="28"/>
      <c r="H210" s="28"/>
      <c r="I210" s="28"/>
      <c r="J210" s="28"/>
      <c r="K210" s="27"/>
    </row>
    <row r="211" spans="1:11" x14ac:dyDescent="0.25">
      <c r="A211" s="27"/>
      <c r="B211" s="27"/>
      <c r="C211" s="27"/>
      <c r="D211" s="27"/>
      <c r="E211" s="27"/>
      <c r="F211" s="28"/>
      <c r="G211" s="28"/>
      <c r="H211" s="28"/>
      <c r="I211" s="28"/>
      <c r="J211" s="28"/>
      <c r="K211" s="27"/>
    </row>
    <row r="212" spans="1:11" x14ac:dyDescent="0.25">
      <c r="A212" s="27"/>
      <c r="B212" s="27"/>
      <c r="C212" s="27"/>
      <c r="D212" s="27"/>
      <c r="E212" s="27"/>
      <c r="F212" s="28"/>
      <c r="G212" s="28"/>
      <c r="H212" s="28"/>
      <c r="I212" s="28"/>
      <c r="J212" s="28"/>
      <c r="K212" s="27"/>
    </row>
    <row r="213" spans="1:11" x14ac:dyDescent="0.25">
      <c r="A213" s="27"/>
      <c r="B213" s="27"/>
      <c r="C213" s="27"/>
      <c r="D213" s="27"/>
      <c r="E213" s="27"/>
      <c r="F213" s="28"/>
      <c r="G213" s="28"/>
      <c r="H213" s="28"/>
      <c r="I213" s="28"/>
      <c r="J213" s="28"/>
      <c r="K213" s="27"/>
    </row>
    <row r="214" spans="1:11" x14ac:dyDescent="0.25">
      <c r="A214" s="27"/>
      <c r="B214" s="27"/>
      <c r="C214" s="27"/>
      <c r="D214" s="27"/>
      <c r="E214" s="27"/>
      <c r="F214" s="28"/>
      <c r="G214" s="28"/>
      <c r="H214" s="28"/>
      <c r="I214" s="28"/>
      <c r="J214" s="28"/>
      <c r="K214" s="27"/>
    </row>
    <row r="215" spans="1:11" x14ac:dyDescent="0.25">
      <c r="A215" s="27"/>
      <c r="B215" s="27"/>
      <c r="C215" s="27"/>
      <c r="D215" s="27"/>
      <c r="E215" s="27"/>
      <c r="F215" s="28"/>
      <c r="G215" s="28"/>
      <c r="H215" s="28"/>
      <c r="I215" s="28"/>
      <c r="J215" s="28"/>
      <c r="K215" s="27"/>
    </row>
    <row r="216" spans="1:11" x14ac:dyDescent="0.25">
      <c r="A216" s="27"/>
      <c r="B216" s="27"/>
      <c r="C216" s="27"/>
      <c r="D216" s="27"/>
      <c r="E216" s="27"/>
      <c r="F216" s="28"/>
      <c r="G216" s="28"/>
      <c r="H216" s="28"/>
      <c r="I216" s="28"/>
      <c r="J216" s="28"/>
      <c r="K216" s="27"/>
    </row>
    <row r="217" spans="1:11" x14ac:dyDescent="0.25">
      <c r="A217" s="27"/>
      <c r="B217" s="27"/>
      <c r="C217" s="27"/>
      <c r="D217" s="27"/>
      <c r="E217" s="27"/>
      <c r="F217" s="28"/>
      <c r="G217" s="28"/>
      <c r="H217" s="28"/>
      <c r="I217" s="28"/>
      <c r="J217" s="28"/>
      <c r="K217" s="27"/>
    </row>
  </sheetData>
  <mergeCells count="150"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J199:J200"/>
    <mergeCell ref="A6:A8"/>
    <mergeCell ref="B109:B110"/>
    <mergeCell ref="A193:A194"/>
    <mergeCell ref="B193:B194"/>
    <mergeCell ref="B187:B188"/>
    <mergeCell ref="B115:K115"/>
    <mergeCell ref="B133:K133"/>
    <mergeCell ref="D187:D188"/>
    <mergeCell ref="D157:D158"/>
    <mergeCell ref="J187:J188"/>
    <mergeCell ref="B181:K181"/>
    <mergeCell ref="B163:K163"/>
    <mergeCell ref="B61:B62"/>
    <mergeCell ref="A90:A91"/>
    <mergeCell ref="A83:A84"/>
    <mergeCell ref="B25:K25"/>
    <mergeCell ref="E7:E8"/>
    <mergeCell ref="F7:F8"/>
    <mergeCell ref="D7:D8"/>
    <mergeCell ref="B145:K145"/>
    <mergeCell ref="K6:K8"/>
    <mergeCell ref="G61:G62"/>
    <mergeCell ref="H61:H62"/>
    <mergeCell ref="D50:D51"/>
    <mergeCell ref="H1:K1"/>
    <mergeCell ref="K157:K158"/>
    <mergeCell ref="J157:J158"/>
    <mergeCell ref="C157:C158"/>
    <mergeCell ref="E157:E158"/>
    <mergeCell ref="F157:F158"/>
    <mergeCell ref="J7:J8"/>
    <mergeCell ref="C7:C8"/>
    <mergeCell ref="B121:K121"/>
    <mergeCell ref="B127:K127"/>
    <mergeCell ref="K109:K110"/>
    <mergeCell ref="B103:K103"/>
    <mergeCell ref="C109:C110"/>
    <mergeCell ref="D109:D110"/>
    <mergeCell ref="E109:E110"/>
    <mergeCell ref="F109:F110"/>
    <mergeCell ref="G109:G110"/>
    <mergeCell ref="C26:C27"/>
    <mergeCell ref="D26:D27"/>
    <mergeCell ref="E26:E27"/>
    <mergeCell ref="K26:K27"/>
    <mergeCell ref="B49:K49"/>
    <mergeCell ref="C50:C51"/>
    <mergeCell ref="B6:B8"/>
    <mergeCell ref="C193:C194"/>
    <mergeCell ref="E193:E194"/>
    <mergeCell ref="C6:J6"/>
    <mergeCell ref="G7:G8"/>
    <mergeCell ref="H7:H8"/>
    <mergeCell ref="B156:K156"/>
    <mergeCell ref="B82:K82"/>
    <mergeCell ref="K61:K62"/>
    <mergeCell ref="F50:F51"/>
    <mergeCell ref="K193:K194"/>
    <mergeCell ref="J193:J194"/>
    <mergeCell ref="D193:D194"/>
    <mergeCell ref="F193:F194"/>
    <mergeCell ref="G193:G194"/>
    <mergeCell ref="H193:H194"/>
    <mergeCell ref="G157:G158"/>
    <mergeCell ref="H157:H158"/>
    <mergeCell ref="C187:C188"/>
    <mergeCell ref="C83:C84"/>
    <mergeCell ref="K187:K188"/>
    <mergeCell ref="K50:K51"/>
    <mergeCell ref="G187:G188"/>
    <mergeCell ref="G90:G91"/>
    <mergeCell ref="E83:E84"/>
    <mergeCell ref="F83:F84"/>
    <mergeCell ref="G83:G84"/>
    <mergeCell ref="H83:H84"/>
    <mergeCell ref="H187:H188"/>
    <mergeCell ref="J83:J84"/>
    <mergeCell ref="B96:K96"/>
    <mergeCell ref="K97:K98"/>
    <mergeCell ref="B89:K89"/>
    <mergeCell ref="K83:K84"/>
    <mergeCell ref="H90:H91"/>
    <mergeCell ref="B83:B84"/>
    <mergeCell ref="C90:C91"/>
    <mergeCell ref="D90:D91"/>
    <mergeCell ref="E90:E91"/>
    <mergeCell ref="F90:F91"/>
    <mergeCell ref="D83:D84"/>
    <mergeCell ref="J90:J91"/>
    <mergeCell ref="K90:K91"/>
    <mergeCell ref="H97:H98"/>
    <mergeCell ref="B175:K175"/>
    <mergeCell ref="I187:I188"/>
    <mergeCell ref="J26:J27"/>
    <mergeCell ref="E61:E62"/>
    <mergeCell ref="H109:H110"/>
    <mergeCell ref="J109:J110"/>
    <mergeCell ref="B169:K169"/>
    <mergeCell ref="B139:K139"/>
    <mergeCell ref="A187:A188"/>
    <mergeCell ref="B90:B91"/>
    <mergeCell ref="A26:A27"/>
    <mergeCell ref="A109:A110"/>
    <mergeCell ref="B26:B27"/>
    <mergeCell ref="A50:A51"/>
    <mergeCell ref="J97:J98"/>
    <mergeCell ref="F61:F62"/>
    <mergeCell ref="A61:A62"/>
    <mergeCell ref="C61:C62"/>
    <mergeCell ref="D61:D62"/>
    <mergeCell ref="C97:C98"/>
    <mergeCell ref="D97:D98"/>
    <mergeCell ref="E97:E98"/>
    <mergeCell ref="F97:F98"/>
    <mergeCell ref="G97:G98"/>
    <mergeCell ref="E187:E188"/>
    <mergeCell ref="F187:F188"/>
    <mergeCell ref="A2:K4"/>
    <mergeCell ref="I193:I194"/>
    <mergeCell ref="I199:I200"/>
    <mergeCell ref="I7:I8"/>
    <mergeCell ref="I26:I27"/>
    <mergeCell ref="I50:I51"/>
    <mergeCell ref="I61:I62"/>
    <mergeCell ref="I83:I84"/>
    <mergeCell ref="I90:I91"/>
    <mergeCell ref="I97:I98"/>
    <mergeCell ref="I109:I110"/>
    <mergeCell ref="I157:I158"/>
    <mergeCell ref="B44:K44"/>
    <mergeCell ref="B38:K38"/>
    <mergeCell ref="G50:G51"/>
    <mergeCell ref="H50:H51"/>
    <mergeCell ref="J50:J51"/>
    <mergeCell ref="F26:F27"/>
    <mergeCell ref="G26:G27"/>
    <mergeCell ref="H26:H27"/>
    <mergeCell ref="B32:K32"/>
    <mergeCell ref="E50:E51"/>
    <mergeCell ref="K199:K200"/>
    <mergeCell ref="J61:J62"/>
  </mergeCells>
  <phoneticPr fontId="3" type="noConversion"/>
  <pageMargins left="0.78740157480314965" right="0.78740157480314965" top="0.98425196850393704" bottom="0.39370078740157483" header="0.51181102362204722" footer="0.51181102362204722"/>
  <pageSetup paperSize="9" scale="61" firstPageNumber="9" fitToHeight="0" orientation="landscape" useFirstPageNumber="1" r:id="rId1"/>
  <headerFooter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Чистякова Виктория Александровна</cp:lastModifiedBy>
  <cp:lastPrinted>2023-03-09T09:12:28Z</cp:lastPrinted>
  <dcterms:created xsi:type="dcterms:W3CDTF">2014-03-13T05:26:51Z</dcterms:created>
  <dcterms:modified xsi:type="dcterms:W3CDTF">2023-03-10T10:19:46Z</dcterms:modified>
</cp:coreProperties>
</file>