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\Светлана Батраева\документы 2015\МП\Программа\декабрь\"/>
    </mc:Choice>
  </mc:AlternateContent>
  <bookViews>
    <workbookView xWindow="0" yWindow="0" windowWidth="1944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85" i="1" l="1"/>
  <c r="E13" i="1" l="1"/>
  <c r="D328" i="1" l="1"/>
  <c r="E328" i="1"/>
  <c r="E327" i="1" s="1"/>
  <c r="F328" i="1"/>
  <c r="F327" i="1" s="1"/>
  <c r="G328" i="1"/>
  <c r="G327" i="1" s="1"/>
  <c r="H328" i="1"/>
  <c r="I328" i="1"/>
  <c r="J328" i="1"/>
  <c r="D329" i="1"/>
  <c r="F329" i="1"/>
  <c r="G329" i="1"/>
  <c r="H329" i="1"/>
  <c r="I329" i="1"/>
  <c r="J329" i="1"/>
  <c r="D330" i="1"/>
  <c r="F330" i="1"/>
  <c r="H330" i="1"/>
  <c r="I330" i="1"/>
  <c r="J330" i="1"/>
  <c r="D331" i="1"/>
  <c r="E331" i="1"/>
  <c r="F331" i="1"/>
  <c r="G331" i="1"/>
  <c r="H331" i="1"/>
  <c r="I331" i="1"/>
  <c r="J331" i="1"/>
  <c r="C330" i="1" l="1"/>
  <c r="J327" i="1"/>
  <c r="I327" i="1"/>
  <c r="H327" i="1"/>
  <c r="D327" i="1"/>
  <c r="E231" i="1"/>
  <c r="E196" i="1"/>
  <c r="E178" i="1"/>
  <c r="E177" i="1"/>
  <c r="E171" i="1" s="1"/>
  <c r="E175" i="1"/>
  <c r="E96" i="1" l="1"/>
  <c r="E116" i="1"/>
  <c r="E86" i="1" s="1"/>
  <c r="G87" i="1" l="1"/>
  <c r="J87" i="1"/>
  <c r="E79" i="1"/>
  <c r="D87" i="1"/>
  <c r="D119" i="1"/>
  <c r="E119" i="1"/>
  <c r="F119" i="1"/>
  <c r="G119" i="1"/>
  <c r="H119" i="1"/>
  <c r="I119" i="1"/>
  <c r="J119" i="1"/>
  <c r="D117" i="1"/>
  <c r="E117" i="1"/>
  <c r="E113" i="1" s="1"/>
  <c r="F117" i="1"/>
  <c r="F87" i="1" s="1"/>
  <c r="G117" i="1"/>
  <c r="H117" i="1"/>
  <c r="G116" i="1"/>
  <c r="H116" i="1"/>
  <c r="I116" i="1"/>
  <c r="J116" i="1"/>
  <c r="D116" i="1"/>
  <c r="D106" i="1"/>
  <c r="E106" i="1"/>
  <c r="F106" i="1"/>
  <c r="G106" i="1"/>
  <c r="H106" i="1"/>
  <c r="I106" i="1"/>
  <c r="J106" i="1"/>
  <c r="D93" i="1"/>
  <c r="E93" i="1"/>
  <c r="F93" i="1"/>
  <c r="G93" i="1"/>
  <c r="H93" i="1"/>
  <c r="H87" i="1" s="1"/>
  <c r="I93" i="1"/>
  <c r="I87" i="1" s="1"/>
  <c r="J93" i="1"/>
  <c r="D120" i="1"/>
  <c r="E144" i="1"/>
  <c r="F144" i="1"/>
  <c r="G144" i="1"/>
  <c r="H144" i="1"/>
  <c r="I144" i="1"/>
  <c r="J144" i="1"/>
  <c r="D144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E195" i="1"/>
  <c r="F195" i="1"/>
  <c r="G195" i="1"/>
  <c r="H195" i="1"/>
  <c r="I195" i="1"/>
  <c r="J195" i="1"/>
  <c r="D194" i="1"/>
  <c r="E194" i="1"/>
  <c r="F194" i="1"/>
  <c r="G194" i="1"/>
  <c r="H194" i="1"/>
  <c r="I194" i="1"/>
  <c r="J194" i="1"/>
  <c r="E344" i="1"/>
  <c r="F344" i="1"/>
  <c r="H344" i="1"/>
  <c r="I344" i="1"/>
  <c r="J344" i="1"/>
  <c r="E343" i="1"/>
  <c r="F343" i="1"/>
  <c r="I343" i="1"/>
  <c r="J343" i="1"/>
  <c r="F342" i="1"/>
  <c r="G342" i="1"/>
  <c r="H342" i="1"/>
  <c r="J342" i="1"/>
  <c r="F341" i="1"/>
  <c r="G341" i="1"/>
  <c r="D356" i="1"/>
  <c r="D344" i="1" s="1"/>
  <c r="E356" i="1"/>
  <c r="F356" i="1"/>
  <c r="G356" i="1"/>
  <c r="G344" i="1" s="1"/>
  <c r="H356" i="1"/>
  <c r="I356" i="1"/>
  <c r="J356" i="1"/>
  <c r="D355" i="1"/>
  <c r="D343" i="1" s="1"/>
  <c r="E355" i="1"/>
  <c r="F355" i="1"/>
  <c r="G355" i="1"/>
  <c r="H355" i="1"/>
  <c r="H343" i="1" s="1"/>
  <c r="I355" i="1"/>
  <c r="J355" i="1"/>
  <c r="D354" i="1"/>
  <c r="D342" i="1" s="1"/>
  <c r="E354" i="1"/>
  <c r="E342" i="1" s="1"/>
  <c r="F354" i="1"/>
  <c r="G354" i="1"/>
  <c r="H354" i="1"/>
  <c r="I354" i="1"/>
  <c r="I342" i="1" s="1"/>
  <c r="J354" i="1"/>
  <c r="D353" i="1"/>
  <c r="D341" i="1" s="1"/>
  <c r="E353" i="1"/>
  <c r="E341" i="1" s="1"/>
  <c r="F353" i="1"/>
  <c r="G353" i="1"/>
  <c r="H353" i="1"/>
  <c r="H341" i="1" s="1"/>
  <c r="I353" i="1"/>
  <c r="I341" i="1" s="1"/>
  <c r="J353" i="1"/>
  <c r="J341" i="1" s="1"/>
  <c r="G364" i="1"/>
  <c r="H364" i="1"/>
  <c r="I364" i="1"/>
  <c r="J364" i="1"/>
  <c r="F364" i="1"/>
  <c r="E364" i="1"/>
  <c r="D364" i="1"/>
  <c r="C364" i="1"/>
  <c r="E15" i="1"/>
  <c r="G352" i="1" l="1"/>
  <c r="G343" i="1"/>
  <c r="H193" i="1"/>
  <c r="D193" i="1"/>
  <c r="E72" i="1"/>
  <c r="J193" i="1"/>
  <c r="F193" i="1"/>
  <c r="I193" i="1"/>
  <c r="E193" i="1"/>
  <c r="G193" i="1"/>
  <c r="J352" i="1"/>
  <c r="F352" i="1"/>
  <c r="I352" i="1"/>
  <c r="E352" i="1"/>
  <c r="H352" i="1"/>
  <c r="D352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54" i="1" s="1"/>
  <c r="C360" i="1"/>
  <c r="J357" i="1"/>
  <c r="I357" i="1"/>
  <c r="H357" i="1"/>
  <c r="G357" i="1"/>
  <c r="F357" i="1"/>
  <c r="E357" i="1"/>
  <c r="D357" i="1"/>
  <c r="C355" i="1" l="1"/>
  <c r="C356" i="1"/>
  <c r="C353" i="1"/>
  <c r="C352" i="1" s="1"/>
  <c r="C357" i="1"/>
  <c r="C376" i="1"/>
  <c r="C370" i="1"/>
  <c r="C350" i="1" l="1"/>
  <c r="C344" i="1" s="1"/>
  <c r="C349" i="1"/>
  <c r="C343" i="1" s="1"/>
  <c r="C348" i="1"/>
  <c r="C342" i="1" s="1"/>
  <c r="C347" i="1"/>
  <c r="C341" i="1" s="1"/>
  <c r="J346" i="1"/>
  <c r="I346" i="1"/>
  <c r="H346" i="1"/>
  <c r="G346" i="1"/>
  <c r="F346" i="1"/>
  <c r="E346" i="1"/>
  <c r="D346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18" i="1" s="1"/>
  <c r="C121" i="1"/>
  <c r="C122" i="1"/>
  <c r="J120" i="1"/>
  <c r="I120" i="1"/>
  <c r="H120" i="1"/>
  <c r="G120" i="1"/>
  <c r="F120" i="1"/>
  <c r="C339" i="1" l="1"/>
  <c r="C119" i="1"/>
  <c r="C117" i="1"/>
  <c r="C137" i="1"/>
  <c r="C116" i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G53" i="1"/>
  <c r="F53" i="1"/>
  <c r="E53" i="1"/>
  <c r="D53" i="1"/>
  <c r="J55" i="1"/>
  <c r="I55" i="1"/>
  <c r="H55" i="1"/>
  <c r="G55" i="1"/>
  <c r="F55" i="1"/>
  <c r="E55" i="1"/>
  <c r="E24" i="1" s="1"/>
  <c r="D55" i="1"/>
  <c r="J54" i="1"/>
  <c r="I54" i="1"/>
  <c r="H54" i="1"/>
  <c r="G54" i="1"/>
  <c r="F54" i="1"/>
  <c r="E54" i="1"/>
  <c r="E23" i="1" s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J92" i="1"/>
  <c r="J86" i="1" s="1"/>
  <c r="J79" i="1" s="1"/>
  <c r="J72" i="1" s="1"/>
  <c r="I92" i="1"/>
  <c r="I86" i="1" s="1"/>
  <c r="I79" i="1" s="1"/>
  <c r="I72" i="1" s="1"/>
  <c r="H92" i="1"/>
  <c r="H86" i="1" s="1"/>
  <c r="H79" i="1" s="1"/>
  <c r="H72" i="1" s="1"/>
  <c r="G92" i="1"/>
  <c r="G86" i="1" s="1"/>
  <c r="G79" i="1" s="1"/>
  <c r="G72" i="1" s="1"/>
  <c r="F92" i="1"/>
  <c r="F86" i="1" s="1"/>
  <c r="F79" i="1" s="1"/>
  <c r="F72" i="1" s="1"/>
  <c r="D92" i="1"/>
  <c r="D86" i="1" s="1"/>
  <c r="J94" i="1"/>
  <c r="J88" i="1" s="1"/>
  <c r="J81" i="1" s="1"/>
  <c r="I94" i="1"/>
  <c r="I88" i="1" s="1"/>
  <c r="H94" i="1"/>
  <c r="H88" i="1" s="1"/>
  <c r="G94" i="1"/>
  <c r="G88" i="1" s="1"/>
  <c r="G81" i="1" s="1"/>
  <c r="F94" i="1"/>
  <c r="F88" i="1" s="1"/>
  <c r="F81" i="1" s="1"/>
  <c r="E94" i="1"/>
  <c r="D94" i="1"/>
  <c r="D88" i="1" s="1"/>
  <c r="J95" i="1"/>
  <c r="J89" i="1" s="1"/>
  <c r="I95" i="1"/>
  <c r="I89" i="1" s="1"/>
  <c r="H95" i="1"/>
  <c r="H89" i="1" s="1"/>
  <c r="G95" i="1"/>
  <c r="G89" i="1" s="1"/>
  <c r="F95" i="1"/>
  <c r="F89" i="1" s="1"/>
  <c r="E95" i="1"/>
  <c r="E89" i="1" s="1"/>
  <c r="D95" i="1"/>
  <c r="J96" i="1"/>
  <c r="I96" i="1"/>
  <c r="H96" i="1"/>
  <c r="G96" i="1"/>
  <c r="F96" i="1"/>
  <c r="D96" i="1"/>
  <c r="C100" i="1"/>
  <c r="C95" i="1" s="1"/>
  <c r="C89" i="1" s="1"/>
  <c r="C99" i="1"/>
  <c r="C98" i="1"/>
  <c r="C93" i="1" s="1"/>
  <c r="C97" i="1"/>
  <c r="C92" i="1" s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G113" i="1"/>
  <c r="D113" i="1"/>
  <c r="C112" i="1"/>
  <c r="C111" i="1"/>
  <c r="C110" i="1"/>
  <c r="C109" i="1"/>
  <c r="C106" i="1" s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J80" i="1" s="1"/>
  <c r="J73" i="1" s="1"/>
  <c r="I145" i="1"/>
  <c r="I80" i="1" s="1"/>
  <c r="I73" i="1" s="1"/>
  <c r="H145" i="1"/>
  <c r="H80" i="1" s="1"/>
  <c r="H73" i="1" s="1"/>
  <c r="G145" i="1"/>
  <c r="G80" i="1" s="1"/>
  <c r="G73" i="1" s="1"/>
  <c r="F145" i="1"/>
  <c r="F80" i="1" s="1"/>
  <c r="F73" i="1" s="1"/>
  <c r="E145" i="1"/>
  <c r="E80" i="1" s="1"/>
  <c r="E73" i="1" s="1"/>
  <c r="D145" i="1"/>
  <c r="D80" i="1" s="1"/>
  <c r="D73" i="1" s="1"/>
  <c r="J148" i="1"/>
  <c r="I148" i="1"/>
  <c r="H148" i="1"/>
  <c r="G148" i="1"/>
  <c r="F148" i="1"/>
  <c r="E148" i="1"/>
  <c r="D148" i="1"/>
  <c r="C154" i="1"/>
  <c r="C147" i="1" s="1"/>
  <c r="C153" i="1"/>
  <c r="C146" i="1" s="1"/>
  <c r="C152" i="1"/>
  <c r="C151" i="1"/>
  <c r="C144" i="1" s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F175" i="1"/>
  <c r="D175" i="1"/>
  <c r="J176" i="1"/>
  <c r="I176" i="1"/>
  <c r="H176" i="1"/>
  <c r="G176" i="1"/>
  <c r="F176" i="1"/>
  <c r="D176" i="1"/>
  <c r="J177" i="1"/>
  <c r="I177" i="1"/>
  <c r="H177" i="1"/>
  <c r="H171" i="1" s="1"/>
  <c r="G177" i="1"/>
  <c r="F177" i="1"/>
  <c r="D177" i="1"/>
  <c r="J178" i="1"/>
  <c r="I178" i="1"/>
  <c r="I172" i="1" s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I220" i="1" s="1"/>
  <c r="H223" i="1"/>
  <c r="G223" i="1"/>
  <c r="F223" i="1"/>
  <c r="E223" i="1"/>
  <c r="E220" i="1" s="1"/>
  <c r="D223" i="1"/>
  <c r="J225" i="1"/>
  <c r="I225" i="1"/>
  <c r="H225" i="1"/>
  <c r="G225" i="1"/>
  <c r="F225" i="1"/>
  <c r="E225" i="1"/>
  <c r="D225" i="1"/>
  <c r="C226" i="1"/>
  <c r="C228" i="1"/>
  <c r="J231" i="1"/>
  <c r="J230" i="1" s="1"/>
  <c r="I231" i="1"/>
  <c r="I230" i="1" s="1"/>
  <c r="H231" i="1"/>
  <c r="H230" i="1" s="1"/>
  <c r="G231" i="1"/>
  <c r="G230" i="1" s="1"/>
  <c r="F231" i="1"/>
  <c r="F230" i="1" s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E248" i="1" s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F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J305" i="1" s="1"/>
  <c r="I311" i="1"/>
  <c r="I305" i="1" s="1"/>
  <c r="H311" i="1"/>
  <c r="H305" i="1" s="1"/>
  <c r="G311" i="1"/>
  <c r="G305" i="1" s="1"/>
  <c r="F311" i="1"/>
  <c r="F305" i="1" s="1"/>
  <c r="E311" i="1"/>
  <c r="E305" i="1" s="1"/>
  <c r="D311" i="1"/>
  <c r="D305" i="1" s="1"/>
  <c r="J312" i="1"/>
  <c r="J306" i="1" s="1"/>
  <c r="I312" i="1"/>
  <c r="I306" i="1" s="1"/>
  <c r="H312" i="1"/>
  <c r="H306" i="1" s="1"/>
  <c r="G312" i="1"/>
  <c r="G306" i="1" s="1"/>
  <c r="F312" i="1"/>
  <c r="F306" i="1" s="1"/>
  <c r="E312" i="1"/>
  <c r="D312" i="1"/>
  <c r="D306" i="1" s="1"/>
  <c r="J313" i="1"/>
  <c r="J307" i="1" s="1"/>
  <c r="I313" i="1"/>
  <c r="I307" i="1" s="1"/>
  <c r="H313" i="1"/>
  <c r="H307" i="1" s="1"/>
  <c r="G313" i="1"/>
  <c r="F313" i="1"/>
  <c r="F307" i="1" s="1"/>
  <c r="E313" i="1"/>
  <c r="D313" i="1"/>
  <c r="D307" i="1" s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06" i="1" s="1"/>
  <c r="C334" i="1"/>
  <c r="C337" i="1"/>
  <c r="C331" i="1" s="1"/>
  <c r="C195" i="1" l="1"/>
  <c r="E82" i="1"/>
  <c r="E75" i="1" s="1"/>
  <c r="I82" i="1"/>
  <c r="I75" i="1" s="1"/>
  <c r="D34" i="1"/>
  <c r="F222" i="1"/>
  <c r="F220" i="1"/>
  <c r="F219" i="1" s="1"/>
  <c r="J220" i="1"/>
  <c r="C90" i="1"/>
  <c r="F82" i="1"/>
  <c r="F75" i="1" s="1"/>
  <c r="J82" i="1"/>
  <c r="J75" i="1" s="1"/>
  <c r="C86" i="1"/>
  <c r="D79" i="1"/>
  <c r="C305" i="1"/>
  <c r="C328" i="1"/>
  <c r="C327" i="1" s="1"/>
  <c r="C307" i="1"/>
  <c r="G220" i="1"/>
  <c r="C197" i="1"/>
  <c r="C87" i="1"/>
  <c r="G82" i="1"/>
  <c r="G75" i="1" s="1"/>
  <c r="D81" i="1"/>
  <c r="D74" i="1" s="1"/>
  <c r="H81" i="1"/>
  <c r="H29" i="1"/>
  <c r="H220" i="1"/>
  <c r="C194" i="1"/>
  <c r="C145" i="1"/>
  <c r="C94" i="1"/>
  <c r="C88" i="1" s="1"/>
  <c r="D89" i="1"/>
  <c r="D82" i="1" s="1"/>
  <c r="D75" i="1" s="1"/>
  <c r="H82" i="1"/>
  <c r="H75" i="1" s="1"/>
  <c r="E88" i="1"/>
  <c r="E81" i="1" s="1"/>
  <c r="E90" i="1"/>
  <c r="I81" i="1"/>
  <c r="C56" i="1"/>
  <c r="D31" i="1"/>
  <c r="E22" i="1"/>
  <c r="E19" i="1"/>
  <c r="E14" i="1" s="1"/>
  <c r="C196" i="1"/>
  <c r="G172" i="1"/>
  <c r="C37" i="1"/>
  <c r="C282" i="1"/>
  <c r="I170" i="1"/>
  <c r="G32" i="1"/>
  <c r="D32" i="1"/>
  <c r="H32" i="1"/>
  <c r="D280" i="1"/>
  <c r="H280" i="1"/>
  <c r="D172" i="1"/>
  <c r="D171" i="1"/>
  <c r="C82" i="1"/>
  <c r="C75" i="1" s="1"/>
  <c r="C36" i="1"/>
  <c r="H31" i="1"/>
  <c r="F143" i="1"/>
  <c r="D170" i="1"/>
  <c r="F171" i="1"/>
  <c r="J171" i="1"/>
  <c r="D143" i="1"/>
  <c r="G280" i="1"/>
  <c r="H169" i="1"/>
  <c r="D169" i="1"/>
  <c r="D168" i="1" s="1"/>
  <c r="E143" i="1"/>
  <c r="E172" i="1"/>
  <c r="E170" i="1"/>
  <c r="C177" i="1"/>
  <c r="C178" i="1"/>
  <c r="D90" i="1"/>
  <c r="C311" i="1"/>
  <c r="C264" i="1"/>
  <c r="G170" i="1"/>
  <c r="F30" i="1"/>
  <c r="J30" i="1"/>
  <c r="C312" i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C32" i="1" s="1"/>
  <c r="G219" i="1"/>
  <c r="E174" i="1"/>
  <c r="I174" i="1"/>
  <c r="F170" i="1"/>
  <c r="J170" i="1"/>
  <c r="G169" i="1"/>
  <c r="H25" i="1"/>
  <c r="G51" i="1"/>
  <c r="C35" i="1"/>
  <c r="F90" i="1"/>
  <c r="J90" i="1"/>
  <c r="H258" i="1"/>
  <c r="G258" i="1" s="1"/>
  <c r="G252" i="1" s="1"/>
  <c r="I252" i="1"/>
  <c r="I246" i="1" s="1"/>
  <c r="H310" i="1"/>
  <c r="I74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C81" i="1"/>
  <c r="C74" i="1" s="1"/>
  <c r="G90" i="1"/>
  <c r="H74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H219" i="1"/>
  <c r="D174" i="1"/>
  <c r="F169" i="1"/>
  <c r="F168" i="1" s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84" i="1"/>
  <c r="D23" i="1"/>
  <c r="D30" i="1"/>
  <c r="H23" i="1"/>
  <c r="C281" i="1"/>
  <c r="F24" i="1"/>
  <c r="J24" i="1"/>
  <c r="C267" i="1"/>
  <c r="C175" i="1"/>
  <c r="C180" i="1"/>
  <c r="G74" i="1"/>
  <c r="H30" i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51" i="1"/>
  <c r="H51" i="1"/>
  <c r="H22" i="1"/>
  <c r="F310" i="1"/>
  <c r="C285" i="1"/>
  <c r="C231" i="1"/>
  <c r="C230" i="1" s="1"/>
  <c r="C232" i="1"/>
  <c r="E169" i="1"/>
  <c r="E168" i="1" s="1"/>
  <c r="I169" i="1"/>
  <c r="G171" i="1"/>
  <c r="C148" i="1"/>
  <c r="D24" i="1"/>
  <c r="H24" i="1"/>
  <c r="E21" i="1"/>
  <c r="I22" i="1"/>
  <c r="C34" i="1"/>
  <c r="G31" i="1"/>
  <c r="H34" i="1"/>
  <c r="D29" i="1"/>
  <c r="C203" i="1"/>
  <c r="F172" i="1"/>
  <c r="J172" i="1"/>
  <c r="H143" i="1"/>
  <c r="H84" i="1"/>
  <c r="E84" i="1"/>
  <c r="I23" i="1"/>
  <c r="G22" i="1"/>
  <c r="E219" i="1"/>
  <c r="I219" i="1"/>
  <c r="C198" i="1"/>
  <c r="C57" i="1"/>
  <c r="C53" i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J168" i="1" l="1"/>
  <c r="I168" i="1"/>
  <c r="C29" i="1"/>
  <c r="G168" i="1"/>
  <c r="D72" i="1"/>
  <c r="C79" i="1"/>
  <c r="H27" i="1"/>
  <c r="H168" i="1"/>
  <c r="C24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G12" i="1" s="1"/>
  <c r="J20" i="1"/>
  <c r="J15" i="1" s="1"/>
  <c r="J27" i="1"/>
  <c r="F27" i="1"/>
  <c r="F21" i="1"/>
  <c r="H304" i="1"/>
  <c r="I27" i="1"/>
  <c r="I21" i="1"/>
  <c r="J21" i="1"/>
  <c r="G304" i="1"/>
  <c r="C304" i="1"/>
  <c r="D304" i="1"/>
  <c r="J18" i="1"/>
  <c r="J13" i="1" s="1"/>
  <c r="D77" i="1"/>
  <c r="J77" i="1"/>
  <c r="C169" i="1"/>
  <c r="C168" i="1" s="1"/>
  <c r="C174" i="1"/>
  <c r="G70" i="1"/>
  <c r="I253" i="1"/>
  <c r="H259" i="1"/>
  <c r="H254" i="1"/>
  <c r="G260" i="1"/>
  <c r="F77" i="1"/>
  <c r="E70" i="1"/>
  <c r="E77" i="1"/>
  <c r="C2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C72" i="1" l="1"/>
  <c r="D70" i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D17" i="1" s="1"/>
  <c r="D12" i="1" s="1"/>
  <c r="C258" i="1"/>
  <c r="E246" i="1" l="1"/>
  <c r="E17" i="1"/>
  <c r="E12" i="1" s="1"/>
  <c r="H245" i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245" i="1" s="1"/>
  <c r="G18" i="1"/>
  <c r="G251" i="1"/>
  <c r="D246" i="1"/>
  <c r="C246" i="1" l="1"/>
  <c r="D259" i="1"/>
  <c r="E253" i="1"/>
  <c r="E18" i="1" s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D19" i="1" s="1"/>
  <c r="D14" i="1" s="1"/>
  <c r="C260" i="1"/>
  <c r="C254" i="1" s="1"/>
  <c r="C248" i="1" s="1"/>
  <c r="D255" i="1" l="1"/>
  <c r="D20" i="1" s="1"/>
  <c r="D15" i="1" s="1"/>
  <c r="C261" i="1"/>
  <c r="C255" i="1" s="1"/>
  <c r="C249" i="1" s="1"/>
  <c r="D253" i="1"/>
  <c r="D18" i="1" s="1"/>
  <c r="D13" i="1" s="1"/>
  <c r="C259" i="1"/>
  <c r="D257" i="1"/>
  <c r="D248" i="1"/>
  <c r="F13" i="1"/>
  <c r="F11" i="1" s="1"/>
  <c r="F16" i="1"/>
  <c r="F245" i="1"/>
  <c r="E249" i="1"/>
  <c r="E247" i="1"/>
  <c r="E251" i="1"/>
  <c r="D11" i="1" l="1"/>
  <c r="D249" i="1"/>
  <c r="E11" i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3" i="1"/>
  <c r="C130" i="1"/>
</calcChain>
</file>

<file path=xl/sharedStrings.xml><?xml version="1.0" encoding="utf-8"?>
<sst xmlns="http://schemas.openxmlformats.org/spreadsheetml/2006/main" count="629" uniqueCount="130">
  <si>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</si>
  <si>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</si>
  <si>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</si>
  <si>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</si>
  <si>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</si>
  <si>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</si>
  <si>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</si>
  <si>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</si>
  <si>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</si>
  <si>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</si>
  <si>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</si>
  <si>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</si>
  <si>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</si>
  <si>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</si>
  <si>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</si>
  <si>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</si>
  <si>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</si>
  <si>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</si>
  <si>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</si>
  <si>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</si>
  <si>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</si>
  <si>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</si>
  <si>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</si>
  <si>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</si>
  <si>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</si>
  <si>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</si>
  <si>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</si>
  <si>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</si>
  <si>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</si>
  <si>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</si>
  <si>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</si>
  <si>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</si>
  <si>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</si>
  <si>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</si>
  <si>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</si>
  <si>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</si>
  <si>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</si>
  <si>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</si>
  <si>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</si>
  <si>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>2, 3, 4, 26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</si>
  <si>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</si>
  <si>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</si>
  <si>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</si>
  <si>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</si>
  <si>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</si>
  <si>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Мероприятие 4.</t>
  </si>
  <si>
    <t>всего, из них:</t>
  </si>
  <si>
    <t>Мероприятие 5.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</si>
  <si>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</si>
  <si>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</si>
  <si>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</si>
  <si>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</si>
  <si>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</si>
  <si>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</si>
  <si>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</si>
  <si>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</si>
  <si>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</si>
  <si>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</si>
  <si>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</si>
  <si>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</si>
  <si>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</si>
  <si>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</si>
  <si>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Мероприятие 15:</t>
  </si>
  <si>
    <t>Мероприятие 16: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</si>
  <si>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</si>
  <si>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</si>
  <si>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</si>
  <si>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Мероприятие 17:</t>
  </si>
  <si>
    <t>19 - 21</t>
  </si>
  <si>
    <t>Мероприятие 18:</t>
  </si>
  <si>
    <t xml:space="preserve">федеральный бюджет </t>
  </si>
  <si>
    <t>Всего по направлению «Прочие нужды»,                         всего в том числе:</t>
  </si>
  <si>
    <t>Мероприятие 19:</t>
  </si>
  <si>
    <t>Мероприятие 20: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</si>
  <si>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</si>
  <si>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</si>
  <si>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</si>
  <si>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</si>
  <si>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</si>
  <si>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2, 3, 4, 5, 7, 8, 25, 26, 27</t>
  </si>
  <si>
    <t>26, 27</t>
  </si>
  <si>
    <t>Мероприятие 25.</t>
  </si>
  <si>
    <t>Укрепление материально-технической базы муниципального бюджетного учреждения «Физкультура и Спорт»</t>
  </si>
  <si>
    <t>2, 3, 4, 5, 7, 8, 25, 26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</si>
  <si>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</si>
  <si>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</si>
  <si>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Мероприятие 8.</t>
  </si>
  <si>
    <t xml:space="preserve">Мероприятие 9. </t>
  </si>
  <si>
    <t xml:space="preserve">Мероприятие 10: </t>
  </si>
  <si>
    <t>Мероприятие 21:</t>
  </si>
  <si>
    <t>Мероприятие 23:</t>
  </si>
  <si>
    <t xml:space="preserve">Мероприятие 24. </t>
  </si>
  <si>
    <t>Мероприятие 26.</t>
  </si>
  <si>
    <t>Формирование позитивного отношения к воинской службе (участие команд Североуральского городского округа в областных соревнованиях, областных сборах) (транспортные расходы),                                   всего, из них: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</si>
  <si>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</si>
  <si>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</si>
  <si>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</si>
  <si>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</si>
  <si>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</si>
  <si>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</si>
  <si>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</si>
  <si>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</si>
  <si>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</si>
  <si>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</si>
  <si>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</si>
  <si>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>Строительство мобильной быстровозводимой лыжной базы,</t>
  </si>
  <si>
    <t>Мероприятие 6. модернизация легкоатлетической беговой дорожки всего, из них:</t>
  </si>
  <si>
    <t>Мероприятие 7.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</si>
  <si>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</si>
  <si>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</si>
  <si>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</si>
  <si>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</si>
  <si>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</si>
  <si>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</si>
  <si>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</si>
  <si>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</si>
  <si>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</si>
  <si>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t>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</si>
  <si>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11:                         </t>
    </r>
    <r>
      <rPr>
        <sz val="11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1"/>
        <color indexed="8"/>
        <rFont val="Times New Roman"/>
        <family val="1"/>
        <charset val="204"/>
      </rPr>
      <t>, в</t>
    </r>
    <r>
      <rPr>
        <sz val="11"/>
        <color indexed="8"/>
        <rFont val="Times New Roman"/>
        <family val="1"/>
        <charset val="204"/>
      </rPr>
      <t>сего, из них:</t>
    </r>
  </si>
  <si>
    <r>
      <t>Мероприятие 12:</t>
    </r>
    <r>
      <rPr>
        <sz val="11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самоуправления (по отдельному плану), всего, из них:</t>
    </r>
  </si>
  <si>
    <r>
      <t xml:space="preserve">Мероприятие 13: </t>
    </r>
    <r>
      <rPr>
        <sz val="11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</si>
  <si>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14:</t>
    </r>
    <r>
      <rPr>
        <sz val="11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</si>
  <si>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всего из них</t>
    </r>
    <r>
      <rPr>
        <i/>
        <sz val="11"/>
        <color indexed="8"/>
        <rFont val="Times New Roman"/>
        <family val="1"/>
        <charset val="204"/>
      </rPr>
      <t>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</si>
  <si>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1"/>
        <color indexed="8"/>
        <rFont val="Times New Roman"/>
        <family val="1"/>
        <charset val="204"/>
      </rPr>
      <t xml:space="preserve">,  </t>
    </r>
    <r>
      <rPr>
        <sz val="11"/>
        <color indexed="8"/>
        <rFont val="Times New Roman"/>
        <family val="1"/>
        <charset val="204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</si>
  <si>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</si>
  <si>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(по отдельному плану) всего, из них:</t>
    </r>
  </si>
  <si>
    <r>
      <t>Мероприятие 22</t>
    </r>
    <r>
      <rPr>
        <sz val="11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1"/>
        <color indexed="8"/>
        <rFont val="Times New Roman"/>
        <family val="1"/>
        <charset val="204"/>
      </rPr>
      <t xml:space="preserve">, </t>
    </r>
    <r>
      <rPr>
        <sz val="11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</si>
  <si>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1"/>
        <color rgb="FF000000"/>
        <rFont val="Times New Roman"/>
        <family val="1"/>
        <charset val="204"/>
      </rPr>
      <t xml:space="preserve">Мероприятие 27               </t>
    </r>
    <r>
      <rPr>
        <sz val="11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</si>
  <si>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t xml:space="preserve">к постановлению Администрации 
Североуральского городского округа 
от _______.2015г. № _____  
Приложение №2
к муниципальной программе 
«Развитие физической культуры, спорта 
и молодежной политики в
Североуральском городском округе» 
на 2014-2020 годы
</t>
  </si>
  <si>
    <t>Поддержка спорта высших достижений в Североуральском городском округе (Денежный приз Главы Администрации Североуральского городского округа «За высокие спортивные достижения»), всего из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</si>
</sst>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14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6" fillId="0" borderId="0" xfId="0" applyFont="1"/>
    <xf numFmtId="0" fontId="3" fillId="0" borderId="1" xfId="1" applyFont="1" applyBorder="1" applyAlignment="1">
      <alignment vertical="top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2" fillId="0" borderId="0" xfId="1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view="pageLayout" topLeftCell="A370" zoomScaleNormal="100" workbookViewId="0">
      <selection activeCell="C21" sqref="C21"/>
    </sheetView>
  </sheetViews>
  <sheetFormatPr defaultRowHeight="15" x14ac:dyDescent="0.25"/>
  <cols>
    <col min="1" max="1" width="5.140625" customWidth="1"/>
    <col min="2" max="2" width="28" customWidth="1"/>
    <col min="3" max="3" width="12" customWidth="1"/>
    <col min="4" max="4" width="11.28515625" customWidth="1"/>
    <col min="5" max="5" width="10.5703125" customWidth="1"/>
    <col min="6" max="6" width="10.28515625" customWidth="1"/>
    <col min="7" max="7" width="10.42578125" customWidth="1"/>
    <col min="8" max="8" width="10.85546875" customWidth="1"/>
    <col min="9" max="9" width="10.42578125" customWidth="1"/>
    <col min="10" max="10" width="11.5703125" customWidth="1"/>
    <col min="11" max="11" width="12.85546875" customWidth="1"/>
    <col min="12" max="13" width="9.140625" customWidth="1"/>
  </cols>
  <sheetData>
    <row r="1" spans="1:11" ht="156" customHeight="1" x14ac:dyDescent="0.25">
      <c r="A1" s="3"/>
      <c r="B1" s="3"/>
      <c r="C1" s="3"/>
      <c r="D1" s="3"/>
      <c r="E1" s="3"/>
      <c r="F1" s="3"/>
      <c r="G1" s="3"/>
      <c r="H1" s="57" t="s">
        <v>128</v>
      </c>
      <c r="I1" s="58"/>
      <c r="J1" s="58"/>
      <c r="K1" s="58"/>
    </row>
    <row r="2" spans="1:11" ht="15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75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.75" x14ac:dyDescent="0.2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8" t="s">
        <v>4</v>
      </c>
      <c r="B7" s="38" t="s">
        <v>5</v>
      </c>
      <c r="C7" s="38" t="s">
        <v>6</v>
      </c>
      <c r="D7" s="38"/>
      <c r="E7" s="38"/>
      <c r="F7" s="38"/>
      <c r="G7" s="38"/>
      <c r="H7" s="38"/>
      <c r="I7" s="38"/>
      <c r="J7" s="38"/>
      <c r="K7" s="38" t="s">
        <v>7</v>
      </c>
    </row>
    <row r="8" spans="1:11" x14ac:dyDescent="0.25">
      <c r="A8" s="38"/>
      <c r="B8" s="38"/>
      <c r="C8" s="38" t="s">
        <v>8</v>
      </c>
      <c r="D8" s="38" t="s">
        <v>14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38" t="s">
        <v>15</v>
      </c>
      <c r="K8" s="38"/>
    </row>
    <row r="9" spans="1:11" ht="122.25" customHeight="1" x14ac:dyDescent="0.25">
      <c r="A9" s="2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s="1" customFormat="1" x14ac:dyDescent="0.2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30" x14ac:dyDescent="0.25">
      <c r="A11" s="9">
        <v>1</v>
      </c>
      <c r="B11" s="10" t="s">
        <v>16</v>
      </c>
      <c r="C11" s="11">
        <f t="shared" ref="C11:J11" si="0">SUM(C12:C15)</f>
        <v>640567.70000000007</v>
      </c>
      <c r="D11" s="12">
        <f t="shared" si="0"/>
        <v>71270.599999999991</v>
      </c>
      <c r="E11" s="12">
        <f t="shared" si="0"/>
        <v>69860.799999999988</v>
      </c>
      <c r="F11" s="12">
        <f t="shared" si="0"/>
        <v>78545.099999999991</v>
      </c>
      <c r="G11" s="12">
        <f t="shared" si="0"/>
        <v>65782.2</v>
      </c>
      <c r="H11" s="12">
        <f t="shared" si="0"/>
        <v>68501.8</v>
      </c>
      <c r="I11" s="12">
        <f t="shared" si="0"/>
        <v>168035.4</v>
      </c>
      <c r="J11" s="12">
        <f t="shared" si="0"/>
        <v>118571.79999999999</v>
      </c>
      <c r="K11" s="9" t="s">
        <v>17</v>
      </c>
    </row>
    <row r="12" spans="1:11" ht="27" customHeight="1" x14ac:dyDescent="0.25">
      <c r="A12" s="9">
        <v>2</v>
      </c>
      <c r="B12" s="10" t="s">
        <v>18</v>
      </c>
      <c r="C12" s="11">
        <f>SUM(C17,C22)</f>
        <v>454391.1</v>
      </c>
      <c r="D12" s="12">
        <f>SUM(D17,D22)</f>
        <v>50942.299999999996</v>
      </c>
      <c r="E12" s="12">
        <f t="shared" ref="E12:J12" si="1">SUM(E17,E22)</f>
        <v>58190.499999999993</v>
      </c>
      <c r="F12" s="12">
        <f t="shared" si="1"/>
        <v>68128.7</v>
      </c>
      <c r="G12" s="12">
        <f t="shared" si="1"/>
        <v>55365.8</v>
      </c>
      <c r="H12" s="12">
        <f t="shared" si="1"/>
        <v>55639</v>
      </c>
      <c r="I12" s="12">
        <f t="shared" si="1"/>
        <v>65415.8</v>
      </c>
      <c r="J12" s="12">
        <f t="shared" si="1"/>
        <v>100709</v>
      </c>
      <c r="K12" s="9" t="s">
        <v>17</v>
      </c>
    </row>
    <row r="13" spans="1:11" ht="21.75" customHeight="1" x14ac:dyDescent="0.25">
      <c r="A13" s="9">
        <v>3</v>
      </c>
      <c r="B13" s="10" t="s">
        <v>19</v>
      </c>
      <c r="C13" s="11">
        <f>SUM(C18,C23)</f>
        <v>724</v>
      </c>
      <c r="D13" s="12">
        <f t="shared" ref="D13:J14" si="2">SUM(D18,D23)</f>
        <v>350.5</v>
      </c>
      <c r="E13" s="13">
        <f>SUM(E18,E23)</f>
        <v>373.5</v>
      </c>
      <c r="F13" s="12">
        <f t="shared" ref="F13:J13" si="3">SUM(F18,F23)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9" t="s">
        <v>17</v>
      </c>
    </row>
    <row r="14" spans="1:11" ht="27" customHeight="1" x14ac:dyDescent="0.25">
      <c r="A14" s="9">
        <v>4</v>
      </c>
      <c r="B14" s="10" t="s">
        <v>20</v>
      </c>
      <c r="C14" s="11">
        <f>SUM(C19,C24)</f>
        <v>112502.8</v>
      </c>
      <c r="D14" s="12">
        <f t="shared" si="2"/>
        <v>9526.4</v>
      </c>
      <c r="E14" s="12">
        <f>SUM(E19,E24)</f>
        <v>880.4</v>
      </c>
      <c r="F14" s="12">
        <f t="shared" si="2"/>
        <v>0</v>
      </c>
      <c r="G14" s="12">
        <f t="shared" si="2"/>
        <v>0</v>
      </c>
      <c r="H14" s="12">
        <f t="shared" si="2"/>
        <v>2446.3999999999996</v>
      </c>
      <c r="I14" s="12">
        <f t="shared" si="2"/>
        <v>92203.199999999997</v>
      </c>
      <c r="J14" s="12">
        <f t="shared" si="2"/>
        <v>7446.4</v>
      </c>
      <c r="K14" s="9" t="s">
        <v>17</v>
      </c>
    </row>
    <row r="15" spans="1:11" ht="27" customHeight="1" x14ac:dyDescent="0.25">
      <c r="A15" s="9">
        <v>5</v>
      </c>
      <c r="B15" s="10" t="s">
        <v>21</v>
      </c>
      <c r="C15" s="11">
        <f>SUM(C20,C25)</f>
        <v>72949.8</v>
      </c>
      <c r="D15" s="11">
        <f t="shared" ref="D15:J15" si="4">SUM(D20,D25)</f>
        <v>10451.4</v>
      </c>
      <c r="E15" s="11">
        <f t="shared" si="4"/>
        <v>10416.4</v>
      </c>
      <c r="F15" s="11">
        <f t="shared" si="4"/>
        <v>10416.4</v>
      </c>
      <c r="G15" s="11">
        <f t="shared" si="4"/>
        <v>10416.4</v>
      </c>
      <c r="H15" s="11">
        <f t="shared" si="4"/>
        <v>10416.4</v>
      </c>
      <c r="I15" s="11">
        <f t="shared" si="4"/>
        <v>10416.4</v>
      </c>
      <c r="J15" s="11">
        <f t="shared" si="4"/>
        <v>10416.4</v>
      </c>
      <c r="K15" s="9" t="s">
        <v>17</v>
      </c>
    </row>
    <row r="16" spans="1:11" x14ac:dyDescent="0.25">
      <c r="A16" s="9">
        <v>6</v>
      </c>
      <c r="B16" s="10" t="s">
        <v>22</v>
      </c>
      <c r="C16" s="11">
        <f>SUM(C17:C20)</f>
        <v>190045.7</v>
      </c>
      <c r="D16" s="11">
        <f t="shared" ref="D16:J16" si="5">SUM(D17:D20)</f>
        <v>16027.3</v>
      </c>
      <c r="E16" s="11">
        <f t="shared" si="5"/>
        <v>6455.4000000000005</v>
      </c>
      <c r="F16" s="11">
        <f t="shared" si="5"/>
        <v>15490.2</v>
      </c>
      <c r="G16" s="11">
        <f t="shared" si="5"/>
        <v>260</v>
      </c>
      <c r="H16" s="11">
        <f t="shared" si="5"/>
        <v>756.4</v>
      </c>
      <c r="I16" s="11">
        <f t="shared" si="5"/>
        <v>100280</v>
      </c>
      <c r="J16" s="11">
        <f t="shared" si="5"/>
        <v>50776.399999999994</v>
      </c>
      <c r="K16" s="9" t="s">
        <v>17</v>
      </c>
    </row>
    <row r="17" spans="1:11" x14ac:dyDescent="0.25">
      <c r="A17" s="9">
        <v>7</v>
      </c>
      <c r="B17" s="10" t="s">
        <v>18</v>
      </c>
      <c r="C17" s="11">
        <f>SUM(D17:J17)</f>
        <v>85774.9</v>
      </c>
      <c r="D17" s="11">
        <f>SUM(D35+D79+D175+D223+D252+D311)</f>
        <v>7403.7</v>
      </c>
      <c r="E17" s="14">
        <f>SUM(E35,E79,E175,E223,E252,E311)</f>
        <v>6344.6</v>
      </c>
      <c r="F17" s="11">
        <f>SUM(F35+F79+F175+F223+F252+F311)</f>
        <v>15480.2</v>
      </c>
      <c r="G17" s="11">
        <f>SUM(G35+G79+G175+G223+G252+G311)</f>
        <v>250</v>
      </c>
      <c r="H17" s="11">
        <f>SUM(H35+H79+H175+H223+H252+H311)</f>
        <v>503.2</v>
      </c>
      <c r="I17" s="11">
        <f>SUM(I35+I79+I175+I223+I252+I311)</f>
        <v>10270</v>
      </c>
      <c r="J17" s="11">
        <f>SUM(J35+J79+J175+J223+J252+J311)</f>
        <v>45523.199999999997</v>
      </c>
      <c r="K17" s="9" t="s">
        <v>17</v>
      </c>
    </row>
    <row r="18" spans="1:11" x14ac:dyDescent="0.25">
      <c r="A18" s="9">
        <v>8</v>
      </c>
      <c r="B18" s="10" t="s">
        <v>19</v>
      </c>
      <c r="C18" s="11">
        <f>SUM(D18:J18)</f>
        <v>0</v>
      </c>
      <c r="D18" s="11">
        <f>SUM(D36+D80+D176+D253+D318)</f>
        <v>0</v>
      </c>
      <c r="E18" s="14">
        <f>SUM(E36,E80,E176,E253,E318)</f>
        <v>0</v>
      </c>
      <c r="F18" s="11">
        <f t="shared" ref="F18:J20" si="6">SUM(F36+F80+F176+F253+F318)</f>
        <v>0</v>
      </c>
      <c r="G18" s="11">
        <f t="shared" si="6"/>
        <v>0</v>
      </c>
      <c r="H18" s="11">
        <f t="shared" si="6"/>
        <v>0</v>
      </c>
      <c r="I18" s="11">
        <f t="shared" si="6"/>
        <v>0</v>
      </c>
      <c r="J18" s="11">
        <f t="shared" si="6"/>
        <v>0</v>
      </c>
      <c r="K18" s="9" t="s">
        <v>17</v>
      </c>
    </row>
    <row r="19" spans="1:11" x14ac:dyDescent="0.25">
      <c r="A19" s="9">
        <v>9</v>
      </c>
      <c r="B19" s="10" t="s">
        <v>20</v>
      </c>
      <c r="C19" s="11">
        <f>SUM(D19:J19)</f>
        <v>104200.8</v>
      </c>
      <c r="D19" s="11">
        <f>SUM(D37+D81+D177+D254+D319)</f>
        <v>8613.6</v>
      </c>
      <c r="E19" s="14">
        <f>SUM(E37,E81,E177,E254,E319)</f>
        <v>100.8</v>
      </c>
      <c r="F19" s="11">
        <f t="shared" si="6"/>
        <v>0</v>
      </c>
      <c r="G19" s="11">
        <f t="shared" si="6"/>
        <v>0</v>
      </c>
      <c r="H19" s="11">
        <f t="shared" si="6"/>
        <v>243.2</v>
      </c>
      <c r="I19" s="11">
        <f t="shared" si="6"/>
        <v>90000</v>
      </c>
      <c r="J19" s="11">
        <f t="shared" si="6"/>
        <v>5243.2</v>
      </c>
      <c r="K19" s="9" t="s">
        <v>17</v>
      </c>
    </row>
    <row r="20" spans="1:11" x14ac:dyDescent="0.25">
      <c r="A20" s="9">
        <v>10</v>
      </c>
      <c r="B20" s="10" t="s">
        <v>21</v>
      </c>
      <c r="C20" s="11">
        <f>SUM(D20:J20)</f>
        <v>70</v>
      </c>
      <c r="D20" s="11">
        <f>SUM(D38+D82+D178+D255+D320)</f>
        <v>10</v>
      </c>
      <c r="E20" s="14">
        <v>10</v>
      </c>
      <c r="F20" s="11">
        <f t="shared" si="6"/>
        <v>10</v>
      </c>
      <c r="G20" s="11">
        <f t="shared" si="6"/>
        <v>10</v>
      </c>
      <c r="H20" s="11">
        <f t="shared" si="6"/>
        <v>10</v>
      </c>
      <c r="I20" s="11">
        <f t="shared" si="6"/>
        <v>10</v>
      </c>
      <c r="J20" s="11">
        <f t="shared" si="6"/>
        <v>10</v>
      </c>
      <c r="K20" s="9" t="s">
        <v>17</v>
      </c>
    </row>
    <row r="21" spans="1:11" x14ac:dyDescent="0.25">
      <c r="A21" s="9">
        <v>11</v>
      </c>
      <c r="B21" s="10" t="s">
        <v>23</v>
      </c>
      <c r="C21" s="11">
        <f>SUM(C22:C25)</f>
        <v>450521.99999999994</v>
      </c>
      <c r="D21" s="11">
        <f t="shared" ref="D21:J21" si="7">SUM(D22:D25)</f>
        <v>55243.3</v>
      </c>
      <c r="E21" s="11">
        <f t="shared" si="7"/>
        <v>63405.399999999994</v>
      </c>
      <c r="F21" s="11">
        <f t="shared" si="7"/>
        <v>63054.9</v>
      </c>
      <c r="G21" s="11">
        <f t="shared" si="7"/>
        <v>65522.200000000004</v>
      </c>
      <c r="H21" s="11">
        <f t="shared" si="7"/>
        <v>67745.399999999994</v>
      </c>
      <c r="I21" s="11">
        <f t="shared" si="7"/>
        <v>67755.399999999994</v>
      </c>
      <c r="J21" s="11">
        <f t="shared" si="7"/>
        <v>67795.399999999994</v>
      </c>
      <c r="K21" s="9" t="s">
        <v>17</v>
      </c>
    </row>
    <row r="22" spans="1:11" x14ac:dyDescent="0.25">
      <c r="A22" s="9">
        <v>12</v>
      </c>
      <c r="B22" s="10" t="s">
        <v>18</v>
      </c>
      <c r="C22" s="11">
        <f>SUM(D22:J22)</f>
        <v>368616.19999999995</v>
      </c>
      <c r="D22" s="11">
        <f>SUM(D53+D163+D194+D231+D281+D328+D341)</f>
        <v>43538.6</v>
      </c>
      <c r="E22" s="14">
        <f>SUM(E53,E163,E194,E231,E281,E328,E341)</f>
        <v>51845.899999999994</v>
      </c>
      <c r="F22" s="11">
        <f>SUM(F53+F163+F194+F231+F281+F328+F341)</f>
        <v>52648.5</v>
      </c>
      <c r="G22" s="11">
        <f>SUM(G53+G163+G194+G231+G281+G328+G341)</f>
        <v>55115.8</v>
      </c>
      <c r="H22" s="11">
        <f>SUM(H53+H163+H194+H231+H281+H328+H341)</f>
        <v>55135.8</v>
      </c>
      <c r="I22" s="11">
        <f>SUM(I53+I163+I194+I231+I281+I328+I341)</f>
        <v>55145.8</v>
      </c>
      <c r="J22" s="11">
        <f>SUM(J53+J163+J194+J231+J281+J328+J341)</f>
        <v>55185.8</v>
      </c>
      <c r="K22" s="9" t="s">
        <v>17</v>
      </c>
    </row>
    <row r="23" spans="1:11" x14ac:dyDescent="0.25">
      <c r="A23" s="9">
        <v>13</v>
      </c>
      <c r="B23" s="10" t="s">
        <v>19</v>
      </c>
      <c r="C23" s="11">
        <f>SUM(D23:J23)</f>
        <v>724</v>
      </c>
      <c r="D23" s="11">
        <f>SUM(D54+D164+D195+D282+D329+D342)</f>
        <v>350.5</v>
      </c>
      <c r="E23" s="14">
        <f>SUM(E54,E164,E195,E282,E329,E342)</f>
        <v>373.5</v>
      </c>
      <c r="F23" s="11">
        <f t="shared" ref="F23:J25" si="8">SUM(F54+F164+F195+F282+F329+F342)</f>
        <v>0</v>
      </c>
      <c r="G23" s="11">
        <f t="shared" si="8"/>
        <v>0</v>
      </c>
      <c r="H23" s="11">
        <f t="shared" si="8"/>
        <v>0</v>
      </c>
      <c r="I23" s="11">
        <f t="shared" si="8"/>
        <v>0</v>
      </c>
      <c r="J23" s="11">
        <f t="shared" si="8"/>
        <v>0</v>
      </c>
      <c r="K23" s="9" t="s">
        <v>17</v>
      </c>
    </row>
    <row r="24" spans="1:11" x14ac:dyDescent="0.25">
      <c r="A24" s="9">
        <v>14</v>
      </c>
      <c r="B24" s="10" t="s">
        <v>24</v>
      </c>
      <c r="C24" s="11">
        <f>SUM(D24:J24)</f>
        <v>8302</v>
      </c>
      <c r="D24" s="11">
        <f>SUM(D55+D165+D196+D283+D330+D343)</f>
        <v>912.8</v>
      </c>
      <c r="E24" s="14">
        <f>SUM(E55,E165,E196,E283,E330,E343)</f>
        <v>779.6</v>
      </c>
      <c r="F24" s="11">
        <f t="shared" si="8"/>
        <v>0</v>
      </c>
      <c r="G24" s="11">
        <v>0</v>
      </c>
      <c r="H24" s="11">
        <f t="shared" si="8"/>
        <v>2203.1999999999998</v>
      </c>
      <c r="I24" s="11">
        <f t="shared" si="8"/>
        <v>2203.1999999999998</v>
      </c>
      <c r="J24" s="11">
        <f t="shared" si="8"/>
        <v>2203.1999999999998</v>
      </c>
      <c r="K24" s="9" t="s">
        <v>17</v>
      </c>
    </row>
    <row r="25" spans="1:11" x14ac:dyDescent="0.25">
      <c r="A25" s="9">
        <v>15</v>
      </c>
      <c r="B25" s="10" t="s">
        <v>21</v>
      </c>
      <c r="C25" s="11">
        <f>SUM(D25:J25)</f>
        <v>72879.8</v>
      </c>
      <c r="D25" s="11">
        <v>10441.4</v>
      </c>
      <c r="E25" s="14">
        <v>10406.4</v>
      </c>
      <c r="F25" s="11">
        <f t="shared" si="8"/>
        <v>10406.4</v>
      </c>
      <c r="G25" s="11">
        <f t="shared" si="8"/>
        <v>10406.4</v>
      </c>
      <c r="H25" s="11">
        <f t="shared" si="8"/>
        <v>10406.4</v>
      </c>
      <c r="I25" s="11">
        <f t="shared" si="8"/>
        <v>10406.4</v>
      </c>
      <c r="J25" s="11">
        <f t="shared" si="8"/>
        <v>10406.4</v>
      </c>
      <c r="K25" s="9" t="s">
        <v>17</v>
      </c>
    </row>
    <row r="26" spans="1:11" x14ac:dyDescent="0.25">
      <c r="A26" s="4" t="s">
        <v>95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6">
        <v>17</v>
      </c>
      <c r="B27" s="10" t="s">
        <v>25</v>
      </c>
      <c r="C27" s="47">
        <f>SUM(C29:C32)</f>
        <v>1001.6</v>
      </c>
      <c r="D27" s="47">
        <f t="shared" ref="D27:J27" si="9">SUM(D29:D32)</f>
        <v>153.9</v>
      </c>
      <c r="E27" s="47">
        <f t="shared" si="9"/>
        <v>127.2</v>
      </c>
      <c r="F27" s="47">
        <f t="shared" si="9"/>
        <v>144.1</v>
      </c>
      <c r="G27" s="47">
        <f t="shared" si="9"/>
        <v>144.1</v>
      </c>
      <c r="H27" s="47">
        <f t="shared" si="9"/>
        <v>144.1</v>
      </c>
      <c r="I27" s="47">
        <f t="shared" si="9"/>
        <v>144.1</v>
      </c>
      <c r="J27" s="47">
        <f t="shared" si="9"/>
        <v>144.1</v>
      </c>
      <c r="K27" s="46"/>
    </row>
    <row r="28" spans="1:11" x14ac:dyDescent="0.25">
      <c r="A28" s="46"/>
      <c r="B28" s="10" t="s">
        <v>26</v>
      </c>
      <c r="C28" s="47"/>
      <c r="D28" s="47"/>
      <c r="E28" s="47"/>
      <c r="F28" s="47"/>
      <c r="G28" s="47"/>
      <c r="H28" s="47"/>
      <c r="I28" s="47"/>
      <c r="J28" s="47"/>
      <c r="K28" s="46"/>
    </row>
    <row r="29" spans="1:11" x14ac:dyDescent="0.25">
      <c r="A29" s="9">
        <v>18</v>
      </c>
      <c r="B29" s="10" t="s">
        <v>18</v>
      </c>
      <c r="C29" s="15">
        <f>SUM(C35,C53)</f>
        <v>1001.6</v>
      </c>
      <c r="D29" s="15">
        <f t="shared" ref="D29:J29" si="10">SUM(D35,D53)</f>
        <v>153.9</v>
      </c>
      <c r="E29" s="15">
        <f t="shared" si="10"/>
        <v>127.2</v>
      </c>
      <c r="F29" s="15">
        <f t="shared" si="10"/>
        <v>144.1</v>
      </c>
      <c r="G29" s="15">
        <f t="shared" si="10"/>
        <v>144.1</v>
      </c>
      <c r="H29" s="15">
        <f t="shared" si="10"/>
        <v>144.1</v>
      </c>
      <c r="I29" s="15">
        <f t="shared" si="10"/>
        <v>144.1</v>
      </c>
      <c r="J29" s="15">
        <f t="shared" si="10"/>
        <v>144.1</v>
      </c>
      <c r="K29" s="9" t="s">
        <v>27</v>
      </c>
    </row>
    <row r="30" spans="1:11" x14ac:dyDescent="0.25">
      <c r="A30" s="9">
        <v>19</v>
      </c>
      <c r="B30" s="10" t="s">
        <v>19</v>
      </c>
      <c r="C30" s="15">
        <f t="shared" ref="C30:J30" si="11">SUM(C36,C54)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9" t="s">
        <v>27</v>
      </c>
    </row>
    <row r="31" spans="1:11" x14ac:dyDescent="0.25">
      <c r="A31" s="9">
        <v>20</v>
      </c>
      <c r="B31" s="10" t="s">
        <v>20</v>
      </c>
      <c r="C31" s="15">
        <f t="shared" ref="C31:J31" si="12">SUM(C37,C55)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9" t="s">
        <v>27</v>
      </c>
    </row>
    <row r="32" spans="1:11" ht="23.25" customHeight="1" x14ac:dyDescent="0.25">
      <c r="A32" s="9">
        <v>21</v>
      </c>
      <c r="B32" s="10" t="s">
        <v>21</v>
      </c>
      <c r="C32" s="15">
        <f>SUM(C38,C56)</f>
        <v>0</v>
      </c>
      <c r="D32" s="15">
        <f t="shared" ref="D32:J32" si="13">SUM(D38,D56)</f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9" t="s">
        <v>27</v>
      </c>
    </row>
    <row r="33" spans="1:11" x14ac:dyDescent="0.25">
      <c r="A33" s="9">
        <v>22</v>
      </c>
      <c r="B33" s="46" t="s">
        <v>28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45" x14ac:dyDescent="0.25">
      <c r="A34" s="9">
        <v>23</v>
      </c>
      <c r="B34" s="10" t="s">
        <v>29</v>
      </c>
      <c r="C34" s="15">
        <f>SUM(C35:C38)</f>
        <v>0</v>
      </c>
      <c r="D34" s="15">
        <f t="shared" ref="D34:J34" si="14">SUM(D35:D38)</f>
        <v>0</v>
      </c>
      <c r="E34" s="15">
        <f t="shared" si="14"/>
        <v>0</v>
      </c>
      <c r="F34" s="15">
        <f t="shared" si="14"/>
        <v>0</v>
      </c>
      <c r="G34" s="15">
        <f t="shared" si="14"/>
        <v>0</v>
      </c>
      <c r="H34" s="15">
        <f t="shared" si="14"/>
        <v>0</v>
      </c>
      <c r="I34" s="15">
        <f t="shared" si="14"/>
        <v>0</v>
      </c>
      <c r="J34" s="15">
        <f t="shared" si="14"/>
        <v>0</v>
      </c>
      <c r="K34" s="9" t="s">
        <v>27</v>
      </c>
    </row>
    <row r="35" spans="1:11" x14ac:dyDescent="0.25">
      <c r="A35" s="9">
        <v>24</v>
      </c>
      <c r="B35" s="10" t="s">
        <v>18</v>
      </c>
      <c r="C35" s="15">
        <f t="shared" ref="C35:J35" si="15">SUM(C41,C46)</f>
        <v>0</v>
      </c>
      <c r="D35" s="15">
        <f t="shared" si="15"/>
        <v>0</v>
      </c>
      <c r="E35" s="15">
        <f t="shared" si="15"/>
        <v>0</v>
      </c>
      <c r="F35" s="15">
        <f t="shared" si="15"/>
        <v>0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9" t="s">
        <v>27</v>
      </c>
    </row>
    <row r="36" spans="1:11" x14ac:dyDescent="0.25">
      <c r="A36" s="9">
        <v>25</v>
      </c>
      <c r="B36" s="10" t="s">
        <v>19</v>
      </c>
      <c r="C36" s="15">
        <f t="shared" ref="C36:J36" si="16">SUM(C42,C47)</f>
        <v>0</v>
      </c>
      <c r="D36" s="15">
        <f t="shared" si="16"/>
        <v>0</v>
      </c>
      <c r="E36" s="15">
        <f t="shared" si="16"/>
        <v>0</v>
      </c>
      <c r="F36" s="15">
        <f t="shared" si="16"/>
        <v>0</v>
      </c>
      <c r="G36" s="15">
        <f t="shared" si="16"/>
        <v>0</v>
      </c>
      <c r="H36" s="15">
        <f t="shared" si="16"/>
        <v>0</v>
      </c>
      <c r="I36" s="15">
        <f t="shared" si="16"/>
        <v>0</v>
      </c>
      <c r="J36" s="15">
        <f t="shared" si="16"/>
        <v>0</v>
      </c>
      <c r="K36" s="9" t="s">
        <v>27</v>
      </c>
    </row>
    <row r="37" spans="1:11" x14ac:dyDescent="0.25">
      <c r="A37" s="9">
        <v>26</v>
      </c>
      <c r="B37" s="10" t="s">
        <v>20</v>
      </c>
      <c r="C37" s="15">
        <f t="shared" ref="C37:J37" si="17">SUM(C43,C48)</f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15">
        <f t="shared" si="17"/>
        <v>0</v>
      </c>
      <c r="I37" s="15">
        <f t="shared" si="17"/>
        <v>0</v>
      </c>
      <c r="J37" s="15">
        <f t="shared" si="17"/>
        <v>0</v>
      </c>
      <c r="K37" s="9"/>
    </row>
    <row r="38" spans="1:11" x14ac:dyDescent="0.25">
      <c r="A38" s="9">
        <v>27</v>
      </c>
      <c r="B38" s="10" t="s">
        <v>21</v>
      </c>
      <c r="C38" s="15">
        <f>SUM(C44,C49)</f>
        <v>0</v>
      </c>
      <c r="D38" s="15">
        <f t="shared" ref="D38:J38" si="18">SUM(D44,D49)</f>
        <v>0</v>
      </c>
      <c r="E38" s="15">
        <f t="shared" si="18"/>
        <v>0</v>
      </c>
      <c r="F38" s="15">
        <f t="shared" si="18"/>
        <v>0</v>
      </c>
      <c r="G38" s="15">
        <f t="shared" si="18"/>
        <v>0</v>
      </c>
      <c r="H38" s="15">
        <f t="shared" si="18"/>
        <v>0</v>
      </c>
      <c r="I38" s="15">
        <f t="shared" si="18"/>
        <v>0</v>
      </c>
      <c r="J38" s="15">
        <f t="shared" si="18"/>
        <v>0</v>
      </c>
      <c r="K38" s="9" t="s">
        <v>27</v>
      </c>
    </row>
    <row r="39" spans="1:11" ht="21.75" customHeight="1" x14ac:dyDescent="0.25">
      <c r="A39" s="9">
        <v>28</v>
      </c>
      <c r="B39" s="46" t="s">
        <v>30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60" x14ac:dyDescent="0.25">
      <c r="A40" s="9">
        <v>29</v>
      </c>
      <c r="B40" s="10" t="s">
        <v>31</v>
      </c>
      <c r="C40" s="15">
        <f>SUM(C41:C44)</f>
        <v>0</v>
      </c>
      <c r="D40" s="15">
        <f t="shared" ref="D40:J40" si="19">SUM(D41:D44)</f>
        <v>0</v>
      </c>
      <c r="E40" s="15">
        <f t="shared" si="19"/>
        <v>0</v>
      </c>
      <c r="F40" s="15">
        <f t="shared" si="19"/>
        <v>0</v>
      </c>
      <c r="G40" s="15">
        <f t="shared" si="19"/>
        <v>0</v>
      </c>
      <c r="H40" s="15">
        <f t="shared" si="19"/>
        <v>0</v>
      </c>
      <c r="I40" s="15">
        <f t="shared" si="19"/>
        <v>0</v>
      </c>
      <c r="J40" s="15">
        <f t="shared" si="19"/>
        <v>0</v>
      </c>
      <c r="K40" s="9" t="s">
        <v>27</v>
      </c>
    </row>
    <row r="41" spans="1:11" x14ac:dyDescent="0.25">
      <c r="A41" s="9">
        <v>30</v>
      </c>
      <c r="B41" s="10" t="s">
        <v>18</v>
      </c>
      <c r="C41" s="15">
        <f>SUM(D41:J41)</f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9" t="s">
        <v>27</v>
      </c>
    </row>
    <row r="42" spans="1:11" x14ac:dyDescent="0.25">
      <c r="A42" s="9">
        <v>31</v>
      </c>
      <c r="B42" s="10" t="s">
        <v>19</v>
      </c>
      <c r="C42" s="15">
        <f>SUM(D42:J42)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9" t="s">
        <v>27</v>
      </c>
    </row>
    <row r="43" spans="1:11" x14ac:dyDescent="0.25">
      <c r="A43" s="9">
        <v>32</v>
      </c>
      <c r="B43" s="10" t="s">
        <v>20</v>
      </c>
      <c r="C43" s="15">
        <f>SUM(D43:J43)</f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9" t="s">
        <v>27</v>
      </c>
    </row>
    <row r="44" spans="1:11" x14ac:dyDescent="0.25">
      <c r="A44" s="9">
        <v>33</v>
      </c>
      <c r="B44" s="10" t="s">
        <v>21</v>
      </c>
      <c r="C44" s="15">
        <f>SUM(D44:J44)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9" t="s">
        <v>27</v>
      </c>
    </row>
    <row r="45" spans="1:11" ht="22.5" customHeight="1" x14ac:dyDescent="0.25">
      <c r="A45" s="9">
        <v>34</v>
      </c>
      <c r="B45" s="46" t="s">
        <v>32</v>
      </c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5">
      <c r="A46" s="9">
        <v>35</v>
      </c>
      <c r="B46" s="10" t="s">
        <v>18</v>
      </c>
      <c r="C46" s="15">
        <f>SUM(D46:J46)</f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9" t="s">
        <v>27</v>
      </c>
    </row>
    <row r="47" spans="1:11" x14ac:dyDescent="0.25">
      <c r="A47" s="9">
        <v>36</v>
      </c>
      <c r="B47" s="10" t="s">
        <v>19</v>
      </c>
      <c r="C47" s="15">
        <f>SUM(D47:J47)</f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9" t="s">
        <v>27</v>
      </c>
    </row>
    <row r="48" spans="1:11" x14ac:dyDescent="0.25">
      <c r="A48" s="9">
        <v>37</v>
      </c>
      <c r="B48" s="10" t="s">
        <v>20</v>
      </c>
      <c r="C48" s="15">
        <f>SUM(D48:J48)</f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9" t="s">
        <v>27</v>
      </c>
    </row>
    <row r="49" spans="1:11" x14ac:dyDescent="0.25">
      <c r="A49" s="9">
        <v>38</v>
      </c>
      <c r="B49" s="10" t="s">
        <v>21</v>
      </c>
      <c r="C49" s="15">
        <f>SUM(D49:J49)</f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9" t="s">
        <v>27</v>
      </c>
    </row>
    <row r="50" spans="1:11" x14ac:dyDescent="0.25">
      <c r="A50" s="9">
        <v>39</v>
      </c>
      <c r="B50" s="46" t="s">
        <v>33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ht="30" x14ac:dyDescent="0.25">
      <c r="A51" s="46">
        <v>40</v>
      </c>
      <c r="B51" s="10" t="s">
        <v>34</v>
      </c>
      <c r="C51" s="47">
        <f>SUM(C53:C56)</f>
        <v>1001.6</v>
      </c>
      <c r="D51" s="47">
        <f t="shared" ref="D51:J51" si="20">SUM(D53:D56)</f>
        <v>153.9</v>
      </c>
      <c r="E51" s="47">
        <f t="shared" si="20"/>
        <v>127.2</v>
      </c>
      <c r="F51" s="47">
        <f t="shared" si="20"/>
        <v>144.1</v>
      </c>
      <c r="G51" s="47">
        <f t="shared" si="20"/>
        <v>144.1</v>
      </c>
      <c r="H51" s="47">
        <f t="shared" si="20"/>
        <v>144.1</v>
      </c>
      <c r="I51" s="47">
        <f t="shared" si="20"/>
        <v>144.1</v>
      </c>
      <c r="J51" s="47">
        <f t="shared" si="20"/>
        <v>144.1</v>
      </c>
      <c r="K51" s="46" t="s">
        <v>27</v>
      </c>
    </row>
    <row r="52" spans="1:11" x14ac:dyDescent="0.25">
      <c r="A52" s="46"/>
      <c r="B52" s="10" t="s">
        <v>35</v>
      </c>
      <c r="C52" s="47"/>
      <c r="D52" s="47"/>
      <c r="E52" s="47"/>
      <c r="F52" s="47"/>
      <c r="G52" s="47"/>
      <c r="H52" s="47"/>
      <c r="I52" s="47"/>
      <c r="J52" s="47"/>
      <c r="K52" s="46"/>
    </row>
    <row r="53" spans="1:11" x14ac:dyDescent="0.25">
      <c r="A53" s="9">
        <v>41</v>
      </c>
      <c r="B53" s="10" t="s">
        <v>18</v>
      </c>
      <c r="C53" s="15">
        <f t="shared" ref="C53:J53" si="21">SUM(C59,C65)</f>
        <v>1001.6</v>
      </c>
      <c r="D53" s="15">
        <f t="shared" si="21"/>
        <v>153.9</v>
      </c>
      <c r="E53" s="15">
        <f t="shared" si="21"/>
        <v>127.2</v>
      </c>
      <c r="F53" s="15">
        <f t="shared" si="21"/>
        <v>144.1</v>
      </c>
      <c r="G53" s="15">
        <f t="shared" si="21"/>
        <v>144.1</v>
      </c>
      <c r="H53" s="15">
        <f t="shared" si="21"/>
        <v>144.1</v>
      </c>
      <c r="I53" s="15">
        <f t="shared" si="21"/>
        <v>144.1</v>
      </c>
      <c r="J53" s="15">
        <f t="shared" si="21"/>
        <v>144.1</v>
      </c>
      <c r="K53" s="9" t="s">
        <v>27</v>
      </c>
    </row>
    <row r="54" spans="1:11" x14ac:dyDescent="0.25">
      <c r="A54" s="9">
        <v>42</v>
      </c>
      <c r="B54" s="10" t="s">
        <v>19</v>
      </c>
      <c r="C54" s="15">
        <f t="shared" ref="C54:J54" si="22">SUM(C60,C66)</f>
        <v>0</v>
      </c>
      <c r="D54" s="15">
        <f t="shared" si="22"/>
        <v>0</v>
      </c>
      <c r="E54" s="15">
        <f t="shared" si="22"/>
        <v>0</v>
      </c>
      <c r="F54" s="15">
        <f t="shared" si="22"/>
        <v>0</v>
      </c>
      <c r="G54" s="15">
        <f t="shared" si="22"/>
        <v>0</v>
      </c>
      <c r="H54" s="15">
        <f t="shared" si="22"/>
        <v>0</v>
      </c>
      <c r="I54" s="15">
        <f t="shared" si="22"/>
        <v>0</v>
      </c>
      <c r="J54" s="15">
        <f t="shared" si="22"/>
        <v>0</v>
      </c>
      <c r="K54" s="9" t="s">
        <v>27</v>
      </c>
    </row>
    <row r="55" spans="1:11" x14ac:dyDescent="0.25">
      <c r="A55" s="9">
        <v>43</v>
      </c>
      <c r="B55" s="10" t="s">
        <v>20</v>
      </c>
      <c r="C55" s="15">
        <f t="shared" ref="C55:J55" si="23">SUM(C61,C67)</f>
        <v>0</v>
      </c>
      <c r="D55" s="15">
        <f t="shared" si="23"/>
        <v>0</v>
      </c>
      <c r="E55" s="15">
        <f t="shared" si="23"/>
        <v>0</v>
      </c>
      <c r="F55" s="15">
        <f t="shared" si="23"/>
        <v>0</v>
      </c>
      <c r="G55" s="15">
        <f t="shared" si="23"/>
        <v>0</v>
      </c>
      <c r="H55" s="15">
        <f t="shared" si="23"/>
        <v>0</v>
      </c>
      <c r="I55" s="15">
        <f t="shared" si="23"/>
        <v>0</v>
      </c>
      <c r="J55" s="15">
        <f t="shared" si="23"/>
        <v>0</v>
      </c>
      <c r="K55" s="9" t="s">
        <v>27</v>
      </c>
    </row>
    <row r="56" spans="1:11" x14ac:dyDescent="0.25">
      <c r="A56" s="9">
        <v>44</v>
      </c>
      <c r="B56" s="10" t="s">
        <v>21</v>
      </c>
      <c r="C56" s="15">
        <f>SUM(C62,C68)</f>
        <v>0</v>
      </c>
      <c r="D56" s="15">
        <f t="shared" ref="D56:J56" si="24">SUM(D62,D68)</f>
        <v>0</v>
      </c>
      <c r="E56" s="15">
        <f t="shared" si="24"/>
        <v>0</v>
      </c>
      <c r="F56" s="15">
        <f t="shared" si="24"/>
        <v>0</v>
      </c>
      <c r="G56" s="15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9" t="s">
        <v>27</v>
      </c>
    </row>
    <row r="57" spans="1:11" x14ac:dyDescent="0.25">
      <c r="A57" s="46">
        <v>45</v>
      </c>
      <c r="B57" s="16" t="s">
        <v>36</v>
      </c>
      <c r="C57" s="47">
        <f>SUM(C59:C62)</f>
        <v>750</v>
      </c>
      <c r="D57" s="47">
        <f t="shared" ref="D57:J57" si="25">SUM(D59:D62)</f>
        <v>150</v>
      </c>
      <c r="E57" s="47">
        <f t="shared" si="25"/>
        <v>100</v>
      </c>
      <c r="F57" s="47">
        <f t="shared" si="25"/>
        <v>100</v>
      </c>
      <c r="G57" s="47">
        <f t="shared" si="25"/>
        <v>100</v>
      </c>
      <c r="H57" s="47">
        <f t="shared" si="25"/>
        <v>100</v>
      </c>
      <c r="I57" s="47">
        <f t="shared" si="25"/>
        <v>100</v>
      </c>
      <c r="J57" s="47">
        <f t="shared" si="25"/>
        <v>100</v>
      </c>
      <c r="K57" s="46">
        <v>5</v>
      </c>
    </row>
    <row r="58" spans="1:11" ht="127.5" customHeight="1" x14ac:dyDescent="0.25">
      <c r="A58" s="46"/>
      <c r="B58" s="10" t="s">
        <v>129</v>
      </c>
      <c r="C58" s="47"/>
      <c r="D58" s="47"/>
      <c r="E58" s="47"/>
      <c r="F58" s="47"/>
      <c r="G58" s="47"/>
      <c r="H58" s="47"/>
      <c r="I58" s="47"/>
      <c r="J58" s="47"/>
      <c r="K58" s="46"/>
    </row>
    <row r="59" spans="1:11" x14ac:dyDescent="0.25">
      <c r="A59" s="9">
        <v>46</v>
      </c>
      <c r="B59" s="10" t="s">
        <v>18</v>
      </c>
      <c r="C59" s="15">
        <f>SUM(D59:J59)</f>
        <v>750</v>
      </c>
      <c r="D59" s="15">
        <v>150</v>
      </c>
      <c r="E59" s="15">
        <v>100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9" t="s">
        <v>27</v>
      </c>
    </row>
    <row r="60" spans="1:11" x14ac:dyDescent="0.25">
      <c r="A60" s="9">
        <v>47</v>
      </c>
      <c r="B60" s="10" t="s">
        <v>19</v>
      </c>
      <c r="C60" s="15">
        <f>SUM(D60:J60)</f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9" t="s">
        <v>27</v>
      </c>
    </row>
    <row r="61" spans="1:11" x14ac:dyDescent="0.25">
      <c r="A61" s="9">
        <v>48</v>
      </c>
      <c r="B61" s="10" t="s">
        <v>20</v>
      </c>
      <c r="C61" s="15">
        <f>SUM(D61:J61)</f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9" t="s">
        <v>27</v>
      </c>
    </row>
    <row r="62" spans="1:11" ht="75" customHeight="1" x14ac:dyDescent="0.25">
      <c r="A62" s="9">
        <v>49</v>
      </c>
      <c r="B62" s="10" t="s">
        <v>21</v>
      </c>
      <c r="C62" s="15">
        <f>SUM(D62:J62)</f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9" t="s">
        <v>27</v>
      </c>
    </row>
    <row r="63" spans="1:11" x14ac:dyDescent="0.25">
      <c r="A63" s="46">
        <v>50</v>
      </c>
      <c r="B63" s="16" t="s">
        <v>37</v>
      </c>
      <c r="C63" s="47">
        <f>SUM(C65:C68)</f>
        <v>251.6</v>
      </c>
      <c r="D63" s="47">
        <f t="shared" ref="D63:J63" si="26">SUM(D65:D68)</f>
        <v>3.9</v>
      </c>
      <c r="E63" s="47">
        <f t="shared" si="26"/>
        <v>27.2</v>
      </c>
      <c r="F63" s="47">
        <f t="shared" si="26"/>
        <v>44.1</v>
      </c>
      <c r="G63" s="47">
        <f t="shared" si="26"/>
        <v>44.1</v>
      </c>
      <c r="H63" s="47">
        <f t="shared" si="26"/>
        <v>44.1</v>
      </c>
      <c r="I63" s="47">
        <f t="shared" si="26"/>
        <v>44.1</v>
      </c>
      <c r="J63" s="47">
        <f t="shared" si="26"/>
        <v>44.1</v>
      </c>
      <c r="K63" s="46" t="s">
        <v>39</v>
      </c>
    </row>
    <row r="64" spans="1:11" ht="60" x14ac:dyDescent="0.25">
      <c r="A64" s="46"/>
      <c r="B64" s="10" t="s">
        <v>38</v>
      </c>
      <c r="C64" s="47"/>
      <c r="D64" s="47"/>
      <c r="E64" s="47"/>
      <c r="F64" s="47"/>
      <c r="G64" s="47"/>
      <c r="H64" s="47"/>
      <c r="I64" s="47"/>
      <c r="J64" s="47"/>
      <c r="K64" s="46"/>
    </row>
    <row r="65" spans="1:11" x14ac:dyDescent="0.25">
      <c r="A65" s="9">
        <v>51</v>
      </c>
      <c r="B65" s="10" t="s">
        <v>18</v>
      </c>
      <c r="C65" s="15">
        <f>SUM(D65:J65)</f>
        <v>251.6</v>
      </c>
      <c r="D65" s="15">
        <v>3.9</v>
      </c>
      <c r="E65" s="15">
        <v>27.2</v>
      </c>
      <c r="F65" s="15">
        <v>44.1</v>
      </c>
      <c r="G65" s="15">
        <v>44.1</v>
      </c>
      <c r="H65" s="15">
        <v>44.1</v>
      </c>
      <c r="I65" s="15">
        <v>44.1</v>
      </c>
      <c r="J65" s="15">
        <v>44.1</v>
      </c>
      <c r="K65" s="9" t="s">
        <v>27</v>
      </c>
    </row>
    <row r="66" spans="1:11" x14ac:dyDescent="0.25">
      <c r="A66" s="9">
        <v>52</v>
      </c>
      <c r="B66" s="10" t="s">
        <v>19</v>
      </c>
      <c r="C66" s="15">
        <f>SUM(D66:J66)</f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9" t="s">
        <v>27</v>
      </c>
    </row>
    <row r="67" spans="1:11" x14ac:dyDescent="0.25">
      <c r="A67" s="9">
        <v>53</v>
      </c>
      <c r="B67" s="10" t="s">
        <v>20</v>
      </c>
      <c r="C67" s="15">
        <f>SUM(D67:J67)</f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9" t="s">
        <v>27</v>
      </c>
    </row>
    <row r="68" spans="1:11" x14ac:dyDescent="0.25">
      <c r="A68" s="9">
        <v>54</v>
      </c>
      <c r="B68" s="10" t="s">
        <v>21</v>
      </c>
      <c r="C68" s="15">
        <f>SUM(D68:J68)</f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9" t="s">
        <v>27</v>
      </c>
    </row>
    <row r="69" spans="1:11" ht="29.25" customHeight="1" x14ac:dyDescent="0.25">
      <c r="A69" s="9">
        <v>55</v>
      </c>
      <c r="B69" s="46" t="s">
        <v>84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15.75" customHeight="1" x14ac:dyDescent="0.25">
      <c r="A70" s="46">
        <v>56</v>
      </c>
      <c r="B70" s="40" t="s">
        <v>85</v>
      </c>
      <c r="C70" s="48">
        <f>SUM(C72:C75)</f>
        <v>188874.9</v>
      </c>
      <c r="D70" s="48">
        <f>SUM(D72:D75)</f>
        <v>15888.3</v>
      </c>
      <c r="E70" s="48">
        <f t="shared" ref="E70:J70" si="27">SUM(E72:E75)</f>
        <v>6220.6</v>
      </c>
      <c r="F70" s="48">
        <f t="shared" si="27"/>
        <v>15353.2</v>
      </c>
      <c r="G70" s="48">
        <f t="shared" si="27"/>
        <v>110</v>
      </c>
      <c r="H70" s="48">
        <f t="shared" si="27"/>
        <v>596.4</v>
      </c>
      <c r="I70" s="48">
        <f t="shared" si="27"/>
        <v>100110</v>
      </c>
      <c r="J70" s="48">
        <f t="shared" si="27"/>
        <v>50596.399999999994</v>
      </c>
      <c r="K70" s="42"/>
    </row>
    <row r="71" spans="1:11" ht="15.75" customHeight="1" x14ac:dyDescent="0.25">
      <c r="A71" s="46"/>
      <c r="B71" s="41"/>
      <c r="C71" s="48"/>
      <c r="D71" s="48"/>
      <c r="E71" s="48"/>
      <c r="F71" s="48"/>
      <c r="G71" s="48"/>
      <c r="H71" s="48"/>
      <c r="I71" s="48"/>
      <c r="J71" s="48"/>
      <c r="K71" s="42"/>
    </row>
    <row r="72" spans="1:11" x14ac:dyDescent="0.25">
      <c r="A72" s="9">
        <v>57</v>
      </c>
      <c r="B72" s="17" t="s">
        <v>18</v>
      </c>
      <c r="C72" s="18">
        <f>SUM(D72:J72,C163)</f>
        <v>84726.9</v>
      </c>
      <c r="D72" s="18">
        <f t="shared" ref="D72:J72" si="28">SUM(D79,D163)</f>
        <v>7286.7</v>
      </c>
      <c r="E72" s="18">
        <f t="shared" si="28"/>
        <v>6210.6</v>
      </c>
      <c r="F72" s="18">
        <f t="shared" si="28"/>
        <v>15343.2</v>
      </c>
      <c r="G72" s="18">
        <f t="shared" si="28"/>
        <v>100</v>
      </c>
      <c r="H72" s="18">
        <f t="shared" si="28"/>
        <v>343.2</v>
      </c>
      <c r="I72" s="18">
        <f t="shared" si="28"/>
        <v>10100</v>
      </c>
      <c r="J72" s="18">
        <f t="shared" si="28"/>
        <v>45343.199999999997</v>
      </c>
      <c r="K72" s="19" t="s">
        <v>27</v>
      </c>
    </row>
    <row r="73" spans="1:11" x14ac:dyDescent="0.25">
      <c r="A73" s="9">
        <v>58</v>
      </c>
      <c r="B73" s="17" t="s">
        <v>19</v>
      </c>
      <c r="C73" s="18">
        <f t="shared" ref="C73:J75" si="29">SUM(C80,C164)</f>
        <v>0</v>
      </c>
      <c r="D73" s="18">
        <f t="shared" si="29"/>
        <v>0</v>
      </c>
      <c r="E73" s="18">
        <f t="shared" si="29"/>
        <v>0</v>
      </c>
      <c r="F73" s="18">
        <f t="shared" si="29"/>
        <v>0</v>
      </c>
      <c r="G73" s="18">
        <f t="shared" si="29"/>
        <v>0</v>
      </c>
      <c r="H73" s="18">
        <f t="shared" si="29"/>
        <v>0</v>
      </c>
      <c r="I73" s="18">
        <f t="shared" si="29"/>
        <v>0</v>
      </c>
      <c r="J73" s="18">
        <f t="shared" si="29"/>
        <v>0</v>
      </c>
      <c r="K73" s="19" t="s">
        <v>27</v>
      </c>
    </row>
    <row r="74" spans="1:11" x14ac:dyDescent="0.25">
      <c r="A74" s="9">
        <v>59</v>
      </c>
      <c r="B74" s="17" t="s">
        <v>20</v>
      </c>
      <c r="C74" s="18">
        <f>SUM(C81,C165)</f>
        <v>104078</v>
      </c>
      <c r="D74" s="18">
        <f t="shared" ref="D74" si="30">SUM(D81,D150)</f>
        <v>8591.6</v>
      </c>
      <c r="E74" s="20">
        <v>0</v>
      </c>
      <c r="F74" s="18">
        <f t="shared" ref="F74:J74" si="31">SUM(F81,F165)</f>
        <v>0</v>
      </c>
      <c r="G74" s="18">
        <f t="shared" si="31"/>
        <v>0</v>
      </c>
      <c r="H74" s="18">
        <f t="shared" si="31"/>
        <v>243.2</v>
      </c>
      <c r="I74" s="18">
        <f t="shared" si="31"/>
        <v>90000</v>
      </c>
      <c r="J74" s="18">
        <f t="shared" si="31"/>
        <v>5243.2</v>
      </c>
      <c r="K74" s="19" t="s">
        <v>27</v>
      </c>
    </row>
    <row r="75" spans="1:11" x14ac:dyDescent="0.25">
      <c r="A75" s="9">
        <v>60</v>
      </c>
      <c r="B75" s="17" t="s">
        <v>21</v>
      </c>
      <c r="C75" s="18">
        <f t="shared" si="29"/>
        <v>70</v>
      </c>
      <c r="D75" s="18">
        <f t="shared" si="29"/>
        <v>10</v>
      </c>
      <c r="E75" s="18">
        <f t="shared" si="29"/>
        <v>10</v>
      </c>
      <c r="F75" s="18">
        <f t="shared" si="29"/>
        <v>10</v>
      </c>
      <c r="G75" s="18">
        <f t="shared" si="29"/>
        <v>10</v>
      </c>
      <c r="H75" s="18">
        <f t="shared" si="29"/>
        <v>10</v>
      </c>
      <c r="I75" s="18">
        <f t="shared" si="29"/>
        <v>10</v>
      </c>
      <c r="J75" s="18">
        <f t="shared" si="29"/>
        <v>10</v>
      </c>
      <c r="K75" s="19" t="s">
        <v>27</v>
      </c>
    </row>
    <row r="76" spans="1:11" x14ac:dyDescent="0.25">
      <c r="A76" s="9">
        <v>61</v>
      </c>
      <c r="B76" s="42" t="s">
        <v>28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1:11" x14ac:dyDescent="0.25">
      <c r="A77" s="46">
        <v>62</v>
      </c>
      <c r="B77" s="40" t="s">
        <v>29</v>
      </c>
      <c r="C77" s="48">
        <f>SUM(C79:C82)</f>
        <v>188874.9</v>
      </c>
      <c r="D77" s="48">
        <f t="shared" ref="D77:J77" si="32">SUM(D79:D82)</f>
        <v>15888.3</v>
      </c>
      <c r="E77" s="48">
        <f t="shared" si="32"/>
        <v>6220.6</v>
      </c>
      <c r="F77" s="48">
        <f t="shared" si="32"/>
        <v>15353.2</v>
      </c>
      <c r="G77" s="48">
        <f t="shared" si="32"/>
        <v>110</v>
      </c>
      <c r="H77" s="48">
        <f t="shared" si="32"/>
        <v>596.4</v>
      </c>
      <c r="I77" s="48">
        <f t="shared" si="32"/>
        <v>100110</v>
      </c>
      <c r="J77" s="48">
        <f t="shared" si="32"/>
        <v>50596.399999999994</v>
      </c>
      <c r="K77" s="42" t="s">
        <v>27</v>
      </c>
    </row>
    <row r="78" spans="1:11" ht="44.25" customHeight="1" x14ac:dyDescent="0.25">
      <c r="A78" s="46"/>
      <c r="B78" s="41"/>
      <c r="C78" s="48"/>
      <c r="D78" s="48"/>
      <c r="E78" s="48"/>
      <c r="F78" s="48"/>
      <c r="G78" s="48"/>
      <c r="H78" s="48"/>
      <c r="I78" s="48"/>
      <c r="J78" s="48"/>
      <c r="K78" s="42"/>
    </row>
    <row r="79" spans="1:11" x14ac:dyDescent="0.25">
      <c r="A79" s="9">
        <v>63</v>
      </c>
      <c r="B79" s="17" t="s">
        <v>18</v>
      </c>
      <c r="C79" s="18">
        <f>SUM(D79:J79)</f>
        <v>84726.9</v>
      </c>
      <c r="D79" s="18">
        <f>SUM(D86,D144)</f>
        <v>7286.7</v>
      </c>
      <c r="E79" s="18">
        <f t="shared" ref="E79:J79" si="33">SUM(E86,E144)</f>
        <v>6210.6</v>
      </c>
      <c r="F79" s="18">
        <f t="shared" si="33"/>
        <v>15343.2</v>
      </c>
      <c r="G79" s="18">
        <f t="shared" si="33"/>
        <v>100</v>
      </c>
      <c r="H79" s="18">
        <f t="shared" si="33"/>
        <v>343.2</v>
      </c>
      <c r="I79" s="18">
        <f t="shared" si="33"/>
        <v>10100</v>
      </c>
      <c r="J79" s="18">
        <f t="shared" si="33"/>
        <v>45343.199999999997</v>
      </c>
      <c r="K79" s="19" t="s">
        <v>27</v>
      </c>
    </row>
    <row r="80" spans="1:11" x14ac:dyDescent="0.25">
      <c r="A80" s="9">
        <v>64</v>
      </c>
      <c r="B80" s="17" t="s">
        <v>19</v>
      </c>
      <c r="C80" s="18">
        <f t="shared" ref="C80:C82" si="34">SUM(C87,C145)</f>
        <v>0</v>
      </c>
      <c r="D80" s="18">
        <f>SUM(D87,D145)</f>
        <v>0</v>
      </c>
      <c r="E80" s="18">
        <f t="shared" ref="E80:J80" si="35">SUM(E87,E145)</f>
        <v>0</v>
      </c>
      <c r="F80" s="18">
        <f t="shared" si="35"/>
        <v>0</v>
      </c>
      <c r="G80" s="18">
        <f t="shared" si="35"/>
        <v>0</v>
      </c>
      <c r="H80" s="18">
        <f t="shared" si="35"/>
        <v>0</v>
      </c>
      <c r="I80" s="18">
        <f t="shared" si="35"/>
        <v>0</v>
      </c>
      <c r="J80" s="18">
        <f t="shared" si="35"/>
        <v>0</v>
      </c>
      <c r="K80" s="19" t="s">
        <v>27</v>
      </c>
    </row>
    <row r="81" spans="1:11" x14ac:dyDescent="0.25">
      <c r="A81" s="9">
        <v>65</v>
      </c>
      <c r="B81" s="17" t="s">
        <v>20</v>
      </c>
      <c r="C81" s="18">
        <f t="shared" si="34"/>
        <v>104078</v>
      </c>
      <c r="D81" s="18">
        <f>SUM(D88,D146)</f>
        <v>8591.6</v>
      </c>
      <c r="E81" s="18">
        <f t="shared" ref="E81:J81" si="36">SUM(E88,E146)</f>
        <v>0</v>
      </c>
      <c r="F81" s="18">
        <f t="shared" si="36"/>
        <v>0</v>
      </c>
      <c r="G81" s="18">
        <f t="shared" si="36"/>
        <v>0</v>
      </c>
      <c r="H81" s="18">
        <f t="shared" si="36"/>
        <v>243.2</v>
      </c>
      <c r="I81" s="18">
        <f t="shared" si="36"/>
        <v>90000</v>
      </c>
      <c r="J81" s="18">
        <f t="shared" si="36"/>
        <v>5243.2</v>
      </c>
      <c r="K81" s="19" t="s">
        <v>27</v>
      </c>
    </row>
    <row r="82" spans="1:11" x14ac:dyDescent="0.25">
      <c r="A82" s="9">
        <v>66</v>
      </c>
      <c r="B82" s="17" t="s">
        <v>21</v>
      </c>
      <c r="C82" s="18">
        <f t="shared" si="34"/>
        <v>70</v>
      </c>
      <c r="D82" s="18">
        <f>SUM(D89,D147)</f>
        <v>10</v>
      </c>
      <c r="E82" s="18">
        <f t="shared" ref="E82:J82" si="37">SUM(E89,E147)</f>
        <v>10</v>
      </c>
      <c r="F82" s="18">
        <f t="shared" si="37"/>
        <v>10</v>
      </c>
      <c r="G82" s="18">
        <f t="shared" si="37"/>
        <v>10</v>
      </c>
      <c r="H82" s="18">
        <f t="shared" si="37"/>
        <v>10</v>
      </c>
      <c r="I82" s="18">
        <f t="shared" si="37"/>
        <v>10</v>
      </c>
      <c r="J82" s="18">
        <f t="shared" si="37"/>
        <v>10</v>
      </c>
      <c r="K82" s="19" t="s">
        <v>27</v>
      </c>
    </row>
    <row r="83" spans="1:11" ht="22.5" customHeight="1" x14ac:dyDescent="0.25">
      <c r="A83" s="9">
        <v>67</v>
      </c>
      <c r="B83" s="46" t="s">
        <v>30</v>
      </c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45" x14ac:dyDescent="0.25">
      <c r="A84" s="46">
        <v>68</v>
      </c>
      <c r="B84" s="10" t="s">
        <v>40</v>
      </c>
      <c r="C84" s="47">
        <f>SUM(C86:C89)</f>
        <v>186453.6</v>
      </c>
      <c r="D84" s="47">
        <f t="shared" ref="D84:J84" si="38">SUM(D86:D89)</f>
        <v>15343</v>
      </c>
      <c r="E84" s="47">
        <f t="shared" si="38"/>
        <v>6110.6</v>
      </c>
      <c r="F84" s="47">
        <f t="shared" si="38"/>
        <v>15000</v>
      </c>
      <c r="G84" s="47">
        <f t="shared" si="38"/>
        <v>0</v>
      </c>
      <c r="H84" s="47">
        <f t="shared" si="38"/>
        <v>0</v>
      </c>
      <c r="I84" s="47">
        <f t="shared" si="38"/>
        <v>100000</v>
      </c>
      <c r="J84" s="47">
        <f t="shared" si="38"/>
        <v>50000</v>
      </c>
      <c r="K84" s="46" t="s">
        <v>27</v>
      </c>
    </row>
    <row r="85" spans="1:11" x14ac:dyDescent="0.25">
      <c r="A85" s="46"/>
      <c r="B85" s="10" t="s">
        <v>26</v>
      </c>
      <c r="C85" s="47"/>
      <c r="D85" s="47"/>
      <c r="E85" s="47"/>
      <c r="F85" s="47"/>
      <c r="G85" s="47"/>
      <c r="H85" s="47"/>
      <c r="I85" s="47"/>
      <c r="J85" s="47"/>
      <c r="K85" s="46"/>
    </row>
    <row r="86" spans="1:11" x14ac:dyDescent="0.25">
      <c r="A86" s="9">
        <v>69</v>
      </c>
      <c r="B86" s="10" t="s">
        <v>18</v>
      </c>
      <c r="C86" s="15">
        <f>SUM(D86:J86)</f>
        <v>83110.600000000006</v>
      </c>
      <c r="D86" s="15">
        <f t="shared" ref="C86:D89" si="39">SUM(D92,D109,D116,D133,D138)</f>
        <v>7000</v>
      </c>
      <c r="E86" s="15">
        <f>SUM(E92,E109,E116,E133,E138)</f>
        <v>6110.6</v>
      </c>
      <c r="F86" s="15">
        <f t="shared" ref="F86:J86" si="40">SUM(F92,F109,F116,F133,F138)</f>
        <v>15000</v>
      </c>
      <c r="G86" s="15">
        <f t="shared" si="40"/>
        <v>0</v>
      </c>
      <c r="H86" s="15">
        <f t="shared" si="40"/>
        <v>0</v>
      </c>
      <c r="I86" s="15">
        <f t="shared" si="40"/>
        <v>10000</v>
      </c>
      <c r="J86" s="15">
        <f t="shared" si="40"/>
        <v>45000</v>
      </c>
      <c r="K86" s="9" t="s">
        <v>27</v>
      </c>
    </row>
    <row r="87" spans="1:11" x14ac:dyDescent="0.25">
      <c r="A87" s="9">
        <v>70</v>
      </c>
      <c r="B87" s="10" t="s">
        <v>19</v>
      </c>
      <c r="C87" s="15">
        <f t="shared" si="39"/>
        <v>0</v>
      </c>
      <c r="D87" s="15">
        <f t="shared" si="39"/>
        <v>0</v>
      </c>
      <c r="E87" s="15">
        <v>0</v>
      </c>
      <c r="F87" s="15">
        <f t="shared" ref="F87:J87" si="41">SUM(F93,F110,F117,F134,F139)</f>
        <v>0</v>
      </c>
      <c r="G87" s="15">
        <f t="shared" si="41"/>
        <v>0</v>
      </c>
      <c r="H87" s="15">
        <f t="shared" si="41"/>
        <v>0</v>
      </c>
      <c r="I87" s="15">
        <f t="shared" si="41"/>
        <v>0</v>
      </c>
      <c r="J87" s="15">
        <f t="shared" si="41"/>
        <v>0</v>
      </c>
      <c r="K87" s="9" t="s">
        <v>27</v>
      </c>
    </row>
    <row r="88" spans="1:11" x14ac:dyDescent="0.25">
      <c r="A88" s="9">
        <v>71</v>
      </c>
      <c r="B88" s="10" t="s">
        <v>20</v>
      </c>
      <c r="C88" s="15">
        <f t="shared" si="39"/>
        <v>103343</v>
      </c>
      <c r="D88" s="15">
        <f t="shared" si="39"/>
        <v>8343</v>
      </c>
      <c r="E88" s="15">
        <f t="shared" ref="E88:J88" si="42">SUM(E94,E111,E118,E135,E140)</f>
        <v>0</v>
      </c>
      <c r="F88" s="15">
        <f t="shared" si="42"/>
        <v>0</v>
      </c>
      <c r="G88" s="15">
        <f t="shared" si="42"/>
        <v>0</v>
      </c>
      <c r="H88" s="15">
        <f t="shared" si="42"/>
        <v>0</v>
      </c>
      <c r="I88" s="15">
        <f>SUM(I94,I111,I118,I135,I140)</f>
        <v>90000</v>
      </c>
      <c r="J88" s="15">
        <f t="shared" si="42"/>
        <v>5000</v>
      </c>
      <c r="K88" s="9" t="s">
        <v>27</v>
      </c>
    </row>
    <row r="89" spans="1:11" x14ac:dyDescent="0.25">
      <c r="A89" s="9">
        <v>72</v>
      </c>
      <c r="B89" s="10" t="s">
        <v>21</v>
      </c>
      <c r="C89" s="15">
        <f t="shared" si="39"/>
        <v>0</v>
      </c>
      <c r="D89" s="15">
        <f t="shared" si="39"/>
        <v>0</v>
      </c>
      <c r="E89" s="15">
        <f t="shared" ref="E89:J89" si="43">SUM(E95,E112,E119,E136,E141)</f>
        <v>0</v>
      </c>
      <c r="F89" s="15">
        <f t="shared" si="43"/>
        <v>0</v>
      </c>
      <c r="G89" s="15">
        <f t="shared" si="43"/>
        <v>0</v>
      </c>
      <c r="H89" s="15">
        <f t="shared" si="43"/>
        <v>0</v>
      </c>
      <c r="I89" s="15">
        <f t="shared" si="43"/>
        <v>0</v>
      </c>
      <c r="J89" s="15">
        <f t="shared" si="43"/>
        <v>0</v>
      </c>
      <c r="K89" s="9" t="s">
        <v>27</v>
      </c>
    </row>
    <row r="90" spans="1:11" x14ac:dyDescent="0.25">
      <c r="A90" s="46">
        <v>73</v>
      </c>
      <c r="B90" s="16" t="s">
        <v>41</v>
      </c>
      <c r="C90" s="47">
        <f>SUM(C92:C95)</f>
        <v>19303.599999999999</v>
      </c>
      <c r="D90" s="47">
        <f t="shared" ref="D90:J90" si="44">SUM(D92:D95)</f>
        <v>15343</v>
      </c>
      <c r="E90" s="47">
        <f>SUM(E92:E95)</f>
        <v>3960.6</v>
      </c>
      <c r="F90" s="47">
        <f t="shared" si="44"/>
        <v>0</v>
      </c>
      <c r="G90" s="47">
        <f t="shared" si="44"/>
        <v>0</v>
      </c>
      <c r="H90" s="47">
        <f t="shared" si="44"/>
        <v>0</v>
      </c>
      <c r="I90" s="47">
        <f t="shared" si="44"/>
        <v>0</v>
      </c>
      <c r="J90" s="47">
        <f t="shared" si="44"/>
        <v>0</v>
      </c>
      <c r="K90" s="46" t="s">
        <v>42</v>
      </c>
    </row>
    <row r="91" spans="1:11" ht="120" x14ac:dyDescent="0.25">
      <c r="A91" s="46"/>
      <c r="B91" s="10" t="s">
        <v>102</v>
      </c>
      <c r="C91" s="47"/>
      <c r="D91" s="47"/>
      <c r="E91" s="47"/>
      <c r="F91" s="47"/>
      <c r="G91" s="47"/>
      <c r="H91" s="47"/>
      <c r="I91" s="47"/>
      <c r="J91" s="47"/>
      <c r="K91" s="46"/>
    </row>
    <row r="92" spans="1:11" x14ac:dyDescent="0.25">
      <c r="A92" s="9">
        <v>74</v>
      </c>
      <c r="B92" s="10" t="s">
        <v>18</v>
      </c>
      <c r="C92" s="15">
        <f>SUM(C97,C102)</f>
        <v>10960.6</v>
      </c>
      <c r="D92" s="15">
        <f t="shared" ref="D92:J92" si="45">SUM(D97,D102)</f>
        <v>7000</v>
      </c>
      <c r="E92" s="15">
        <v>3960.6</v>
      </c>
      <c r="F92" s="15">
        <f t="shared" si="45"/>
        <v>0</v>
      </c>
      <c r="G92" s="15">
        <f t="shared" si="45"/>
        <v>0</v>
      </c>
      <c r="H92" s="15">
        <f t="shared" si="45"/>
        <v>0</v>
      </c>
      <c r="I92" s="15">
        <f t="shared" si="45"/>
        <v>0</v>
      </c>
      <c r="J92" s="15">
        <f t="shared" si="45"/>
        <v>0</v>
      </c>
      <c r="K92" s="46"/>
    </row>
    <row r="93" spans="1:11" x14ac:dyDescent="0.25">
      <c r="A93" s="9">
        <v>75</v>
      </c>
      <c r="B93" s="10" t="s">
        <v>19</v>
      </c>
      <c r="C93" s="15">
        <f>SUM(C98,C103)</f>
        <v>0</v>
      </c>
      <c r="D93" s="15">
        <f t="shared" ref="D93:J93" si="46">SUM(D98,D103)</f>
        <v>0</v>
      </c>
      <c r="E93" s="15">
        <f t="shared" si="46"/>
        <v>0</v>
      </c>
      <c r="F93" s="15">
        <f t="shared" si="46"/>
        <v>0</v>
      </c>
      <c r="G93" s="15">
        <f t="shared" si="46"/>
        <v>0</v>
      </c>
      <c r="H93" s="15">
        <f t="shared" si="46"/>
        <v>0</v>
      </c>
      <c r="I93" s="15">
        <f t="shared" si="46"/>
        <v>0</v>
      </c>
      <c r="J93" s="15">
        <f t="shared" si="46"/>
        <v>0</v>
      </c>
      <c r="K93" s="46"/>
    </row>
    <row r="94" spans="1:11" x14ac:dyDescent="0.25">
      <c r="A94" s="9">
        <v>76</v>
      </c>
      <c r="B94" s="10" t="s">
        <v>20</v>
      </c>
      <c r="C94" s="15">
        <f>SUM(C99,C104)</f>
        <v>8343</v>
      </c>
      <c r="D94" s="15">
        <f t="shared" ref="D94:J94" si="47">SUM(D99,D104)</f>
        <v>8343</v>
      </c>
      <c r="E94" s="15">
        <f t="shared" si="47"/>
        <v>0</v>
      </c>
      <c r="F94" s="15">
        <f t="shared" si="47"/>
        <v>0</v>
      </c>
      <c r="G94" s="15">
        <f t="shared" si="47"/>
        <v>0</v>
      </c>
      <c r="H94" s="15">
        <f t="shared" si="47"/>
        <v>0</v>
      </c>
      <c r="I94" s="15">
        <f t="shared" si="47"/>
        <v>0</v>
      </c>
      <c r="J94" s="15">
        <f t="shared" si="47"/>
        <v>0</v>
      </c>
      <c r="K94" s="46"/>
    </row>
    <row r="95" spans="1:11" x14ac:dyDescent="0.25">
      <c r="A95" s="9">
        <v>77</v>
      </c>
      <c r="B95" s="10" t="s">
        <v>21</v>
      </c>
      <c r="C95" s="15">
        <f>SUM(C100,C105)</f>
        <v>0</v>
      </c>
      <c r="D95" s="15">
        <f t="shared" ref="D95:J95" si="48">SUM(D100,D105)</f>
        <v>0</v>
      </c>
      <c r="E95" s="15">
        <f t="shared" si="48"/>
        <v>0</v>
      </c>
      <c r="F95" s="15">
        <f t="shared" si="48"/>
        <v>0</v>
      </c>
      <c r="G95" s="15">
        <f t="shared" si="48"/>
        <v>0</v>
      </c>
      <c r="H95" s="15">
        <f t="shared" si="48"/>
        <v>0</v>
      </c>
      <c r="I95" s="15">
        <f t="shared" si="48"/>
        <v>0</v>
      </c>
      <c r="J95" s="15">
        <f t="shared" si="48"/>
        <v>0</v>
      </c>
      <c r="K95" s="46"/>
    </row>
    <row r="96" spans="1:11" ht="105" x14ac:dyDescent="0.25">
      <c r="A96" s="9">
        <v>78</v>
      </c>
      <c r="B96" s="10" t="s">
        <v>43</v>
      </c>
      <c r="C96" s="15">
        <f>SUM(C97:C100)</f>
        <v>18913.599999999999</v>
      </c>
      <c r="D96" s="15">
        <f t="shared" ref="D96:J96" si="49">SUM(D97:D100)</f>
        <v>14953</v>
      </c>
      <c r="E96" s="15">
        <f>SUM(E97:E100)</f>
        <v>3960.6</v>
      </c>
      <c r="F96" s="15">
        <f t="shared" si="49"/>
        <v>0</v>
      </c>
      <c r="G96" s="15">
        <f t="shared" si="49"/>
        <v>0</v>
      </c>
      <c r="H96" s="15">
        <f t="shared" si="49"/>
        <v>0</v>
      </c>
      <c r="I96" s="15">
        <f t="shared" si="49"/>
        <v>0</v>
      </c>
      <c r="J96" s="15">
        <f t="shared" si="49"/>
        <v>0</v>
      </c>
      <c r="K96" s="46"/>
    </row>
    <row r="97" spans="1:11" x14ac:dyDescent="0.25">
      <c r="A97" s="9">
        <v>79</v>
      </c>
      <c r="B97" s="10" t="s">
        <v>18</v>
      </c>
      <c r="C97" s="15">
        <f>SUM(D97:J97)</f>
        <v>10570.6</v>
      </c>
      <c r="D97" s="15">
        <v>6610</v>
      </c>
      <c r="E97" s="15">
        <v>3960.6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46"/>
    </row>
    <row r="98" spans="1:11" x14ac:dyDescent="0.25">
      <c r="A98" s="9">
        <v>80</v>
      </c>
      <c r="B98" s="10" t="s">
        <v>19</v>
      </c>
      <c r="C98" s="15">
        <f>SUM(D98:J98)</f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46"/>
    </row>
    <row r="99" spans="1:11" x14ac:dyDescent="0.25">
      <c r="A99" s="9">
        <v>81</v>
      </c>
      <c r="B99" s="10" t="s">
        <v>20</v>
      </c>
      <c r="C99" s="15">
        <f>SUM(D99:J99)</f>
        <v>8343</v>
      </c>
      <c r="D99" s="15">
        <v>8343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46"/>
    </row>
    <row r="100" spans="1:11" x14ac:dyDescent="0.25">
      <c r="A100" s="9">
        <v>82</v>
      </c>
      <c r="B100" s="10" t="s">
        <v>21</v>
      </c>
      <c r="C100" s="15">
        <f>SUM(D100:J100)</f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46"/>
    </row>
    <row r="101" spans="1:11" ht="135" x14ac:dyDescent="0.25">
      <c r="A101" s="9">
        <v>83</v>
      </c>
      <c r="B101" s="10" t="s">
        <v>44</v>
      </c>
      <c r="C101" s="15">
        <f>SUM(C102:C105)</f>
        <v>390</v>
      </c>
      <c r="D101" s="15">
        <f t="shared" ref="D101:J101" si="50">SUM(D102:D105)</f>
        <v>390</v>
      </c>
      <c r="E101" s="15">
        <f t="shared" si="50"/>
        <v>0</v>
      </c>
      <c r="F101" s="15">
        <f t="shared" si="50"/>
        <v>0</v>
      </c>
      <c r="G101" s="15">
        <f t="shared" si="50"/>
        <v>0</v>
      </c>
      <c r="H101" s="15">
        <f t="shared" si="50"/>
        <v>0</v>
      </c>
      <c r="I101" s="15">
        <f t="shared" si="50"/>
        <v>0</v>
      </c>
      <c r="J101" s="15">
        <f t="shared" si="50"/>
        <v>0</v>
      </c>
      <c r="K101" s="46"/>
    </row>
    <row r="102" spans="1:11" x14ac:dyDescent="0.25">
      <c r="A102" s="9">
        <v>84</v>
      </c>
      <c r="B102" s="10" t="s">
        <v>18</v>
      </c>
      <c r="C102" s="15">
        <f>SUM(D102:J102)</f>
        <v>390</v>
      </c>
      <c r="D102" s="15">
        <v>390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46"/>
    </row>
    <row r="103" spans="1:11" x14ac:dyDescent="0.25">
      <c r="A103" s="9">
        <v>85</v>
      </c>
      <c r="B103" s="10" t="s">
        <v>19</v>
      </c>
      <c r="C103" s="15">
        <f>SUM(D103:J103)</f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46"/>
    </row>
    <row r="104" spans="1:11" x14ac:dyDescent="0.25">
      <c r="A104" s="9">
        <v>86</v>
      </c>
      <c r="B104" s="10" t="s">
        <v>20</v>
      </c>
      <c r="C104" s="15">
        <f>SUM(D104:J104)</f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46"/>
    </row>
    <row r="105" spans="1:11" x14ac:dyDescent="0.25">
      <c r="A105" s="9">
        <v>87</v>
      </c>
      <c r="B105" s="10" t="s">
        <v>21</v>
      </c>
      <c r="C105" s="15">
        <f>SUM(D105:J105)</f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46"/>
    </row>
    <row r="106" spans="1:11" x14ac:dyDescent="0.25">
      <c r="A106" s="46">
        <v>88</v>
      </c>
      <c r="B106" s="16" t="s">
        <v>45</v>
      </c>
      <c r="C106" s="47">
        <f>SUM(C109:C112)</f>
        <v>0</v>
      </c>
      <c r="D106" s="47">
        <f t="shared" ref="D106:J106" si="51">SUM(D109:D112)</f>
        <v>0</v>
      </c>
      <c r="E106" s="47">
        <f t="shared" si="51"/>
        <v>0</v>
      </c>
      <c r="F106" s="47">
        <f t="shared" si="51"/>
        <v>0</v>
      </c>
      <c r="G106" s="47">
        <f t="shared" si="51"/>
        <v>0</v>
      </c>
      <c r="H106" s="47">
        <f t="shared" si="51"/>
        <v>0</v>
      </c>
      <c r="I106" s="47">
        <f t="shared" si="51"/>
        <v>0</v>
      </c>
      <c r="J106" s="47">
        <f t="shared" si="51"/>
        <v>0</v>
      </c>
      <c r="K106" s="46" t="s">
        <v>42</v>
      </c>
    </row>
    <row r="107" spans="1:11" ht="45" x14ac:dyDescent="0.25">
      <c r="A107" s="46"/>
      <c r="B107" s="10" t="s">
        <v>105</v>
      </c>
      <c r="C107" s="47"/>
      <c r="D107" s="47"/>
      <c r="E107" s="47"/>
      <c r="F107" s="47"/>
      <c r="G107" s="47"/>
      <c r="H107" s="47"/>
      <c r="I107" s="47"/>
      <c r="J107" s="47"/>
      <c r="K107" s="46"/>
    </row>
    <row r="108" spans="1:11" x14ac:dyDescent="0.25">
      <c r="A108" s="46"/>
      <c r="B108" s="10" t="s">
        <v>46</v>
      </c>
      <c r="C108" s="47"/>
      <c r="D108" s="47"/>
      <c r="E108" s="47"/>
      <c r="F108" s="47"/>
      <c r="G108" s="47"/>
      <c r="H108" s="47"/>
      <c r="I108" s="47"/>
      <c r="J108" s="47"/>
      <c r="K108" s="46"/>
    </row>
    <row r="109" spans="1:11" x14ac:dyDescent="0.25">
      <c r="A109" s="9">
        <v>89</v>
      </c>
      <c r="B109" s="10" t="s">
        <v>18</v>
      </c>
      <c r="C109" s="15">
        <f>SUM(D109:J109)</f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9" t="s">
        <v>27</v>
      </c>
    </row>
    <row r="110" spans="1:11" x14ac:dyDescent="0.25">
      <c r="A110" s="9">
        <v>90</v>
      </c>
      <c r="B110" s="10" t="s">
        <v>19</v>
      </c>
      <c r="C110" s="15">
        <f>SUM(D110:J110)</f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9" t="s">
        <v>27</v>
      </c>
    </row>
    <row r="111" spans="1:11" x14ac:dyDescent="0.25">
      <c r="A111" s="9">
        <v>91</v>
      </c>
      <c r="B111" s="10" t="s">
        <v>20</v>
      </c>
      <c r="C111" s="15">
        <f>SUM(D111:J111)</f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9" t="s">
        <v>27</v>
      </c>
    </row>
    <row r="112" spans="1:11" x14ac:dyDescent="0.25">
      <c r="A112" s="9">
        <v>92</v>
      </c>
      <c r="B112" s="10" t="s">
        <v>21</v>
      </c>
      <c r="C112" s="15">
        <f>SUM(D112:J112)</f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9" t="s">
        <v>27</v>
      </c>
    </row>
    <row r="113" spans="1:11" x14ac:dyDescent="0.25">
      <c r="A113" s="46">
        <v>93</v>
      </c>
      <c r="B113" s="16" t="s">
        <v>47</v>
      </c>
      <c r="C113" s="47">
        <f t="shared" ref="C113:J113" si="52">SUM(C116:C119)</f>
        <v>17150</v>
      </c>
      <c r="D113" s="47">
        <f t="shared" si="52"/>
        <v>0</v>
      </c>
      <c r="E113" s="47">
        <f>SUM(E116:E119)</f>
        <v>2150</v>
      </c>
      <c r="F113" s="47">
        <v>15000</v>
      </c>
      <c r="G113" s="47">
        <f t="shared" si="52"/>
        <v>0</v>
      </c>
      <c r="H113" s="47">
        <f t="shared" si="52"/>
        <v>0</v>
      </c>
      <c r="I113" s="47">
        <f t="shared" si="52"/>
        <v>0</v>
      </c>
      <c r="J113" s="47">
        <f t="shared" si="52"/>
        <v>0</v>
      </c>
      <c r="K113" s="46" t="s">
        <v>42</v>
      </c>
    </row>
    <row r="114" spans="1:11" ht="120" x14ac:dyDescent="0.25">
      <c r="A114" s="46"/>
      <c r="B114" s="10" t="s">
        <v>99</v>
      </c>
      <c r="C114" s="47"/>
      <c r="D114" s="47"/>
      <c r="E114" s="47"/>
      <c r="F114" s="47"/>
      <c r="G114" s="47"/>
      <c r="H114" s="47"/>
      <c r="I114" s="47"/>
      <c r="J114" s="47"/>
      <c r="K114" s="46"/>
    </row>
    <row r="115" spans="1:11" x14ac:dyDescent="0.25">
      <c r="A115" s="46"/>
      <c r="B115" s="10" t="s">
        <v>46</v>
      </c>
      <c r="C115" s="47"/>
      <c r="D115" s="47"/>
      <c r="E115" s="47"/>
      <c r="F115" s="47"/>
      <c r="G115" s="47"/>
      <c r="H115" s="47"/>
      <c r="I115" s="47"/>
      <c r="J115" s="47"/>
      <c r="K115" s="46"/>
    </row>
    <row r="116" spans="1:11" x14ac:dyDescent="0.25">
      <c r="A116" s="9">
        <v>94</v>
      </c>
      <c r="B116" s="10" t="s">
        <v>18</v>
      </c>
      <c r="C116" s="15">
        <f>SUM(C121,C126)</f>
        <v>17150</v>
      </c>
      <c r="D116" s="21">
        <f>SUM(D121,D126)</f>
        <v>0</v>
      </c>
      <c r="E116" s="14">
        <f>SUM(E121,E126)</f>
        <v>2150</v>
      </c>
      <c r="F116" s="22">
        <v>15000</v>
      </c>
      <c r="G116" s="21">
        <f t="shared" ref="G116:J116" si="53">SUM(G121,G126)</f>
        <v>0</v>
      </c>
      <c r="H116" s="21">
        <f t="shared" si="53"/>
        <v>0</v>
      </c>
      <c r="I116" s="21">
        <f t="shared" si="53"/>
        <v>0</v>
      </c>
      <c r="J116" s="21">
        <f t="shared" si="53"/>
        <v>0</v>
      </c>
      <c r="K116" s="9" t="s">
        <v>27</v>
      </c>
    </row>
    <row r="117" spans="1:11" x14ac:dyDescent="0.25">
      <c r="A117" s="9">
        <v>95</v>
      </c>
      <c r="B117" s="10" t="s">
        <v>19</v>
      </c>
      <c r="C117" s="15">
        <f>SUM(C122,C127)</f>
        <v>0</v>
      </c>
      <c r="D117" s="15">
        <f t="shared" ref="D117:H117" si="54">SUM(D122,D127)</f>
        <v>0</v>
      </c>
      <c r="E117" s="15">
        <f t="shared" si="54"/>
        <v>0</v>
      </c>
      <c r="F117" s="15">
        <f t="shared" si="54"/>
        <v>0</v>
      </c>
      <c r="G117" s="15">
        <f t="shared" si="54"/>
        <v>0</v>
      </c>
      <c r="H117" s="15">
        <f t="shared" si="54"/>
        <v>0</v>
      </c>
      <c r="I117" s="21">
        <v>0</v>
      </c>
      <c r="J117" s="21">
        <v>0</v>
      </c>
      <c r="K117" s="9" t="s">
        <v>27</v>
      </c>
    </row>
    <row r="118" spans="1:11" x14ac:dyDescent="0.25">
      <c r="A118" s="9">
        <v>96</v>
      </c>
      <c r="B118" s="10" t="s">
        <v>20</v>
      </c>
      <c r="C118" s="15">
        <f>SUM(C123,C128)</f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9" t="s">
        <v>27</v>
      </c>
    </row>
    <row r="119" spans="1:11" x14ac:dyDescent="0.25">
      <c r="A119" s="9">
        <v>97</v>
      </c>
      <c r="B119" s="10" t="s">
        <v>21</v>
      </c>
      <c r="C119" s="15">
        <f>SUM(C124,C129)</f>
        <v>0</v>
      </c>
      <c r="D119" s="15">
        <f t="shared" ref="D119:J119" si="55">SUM(D124,D129)</f>
        <v>0</v>
      </c>
      <c r="E119" s="15">
        <f t="shared" si="55"/>
        <v>0</v>
      </c>
      <c r="F119" s="15">
        <f t="shared" si="55"/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9" t="s">
        <v>27</v>
      </c>
    </row>
    <row r="120" spans="1:11" ht="60" x14ac:dyDescent="0.25">
      <c r="A120" s="19">
        <v>98</v>
      </c>
      <c r="B120" s="23" t="s">
        <v>100</v>
      </c>
      <c r="C120" s="11">
        <f>SUM(C121:C124)</f>
        <v>15000</v>
      </c>
      <c r="D120" s="21">
        <f>SUM(D121:D124)</f>
        <v>0</v>
      </c>
      <c r="E120" s="22">
        <v>0</v>
      </c>
      <c r="F120" s="14">
        <f>SUM(F116:F119)</f>
        <v>15000</v>
      </c>
      <c r="G120" s="21">
        <f>SUM(G116:G119)</f>
        <v>0</v>
      </c>
      <c r="H120" s="21">
        <f>SUM(H116:H119)</f>
        <v>0</v>
      </c>
      <c r="I120" s="21">
        <f>SUM(I116:I119)</f>
        <v>0</v>
      </c>
      <c r="J120" s="21">
        <f>SUM(J116:J119)</f>
        <v>0</v>
      </c>
      <c r="K120" s="9"/>
    </row>
    <row r="121" spans="1:11" x14ac:dyDescent="0.25">
      <c r="A121" s="19">
        <v>99</v>
      </c>
      <c r="B121" s="23" t="s">
        <v>18</v>
      </c>
      <c r="C121" s="15">
        <f>SUM(D121:J121)</f>
        <v>15000</v>
      </c>
      <c r="D121" s="21">
        <v>0</v>
      </c>
      <c r="E121" s="15">
        <v>0</v>
      </c>
      <c r="F121" s="22">
        <v>15000</v>
      </c>
      <c r="G121" s="21">
        <v>0</v>
      </c>
      <c r="H121" s="21">
        <v>0</v>
      </c>
      <c r="I121" s="21">
        <v>0</v>
      </c>
      <c r="J121" s="21">
        <v>0</v>
      </c>
      <c r="K121" s="9" t="s">
        <v>27</v>
      </c>
    </row>
    <row r="122" spans="1:11" x14ac:dyDescent="0.25">
      <c r="A122" s="19">
        <v>100</v>
      </c>
      <c r="B122" s="23" t="s">
        <v>19</v>
      </c>
      <c r="C122" s="15">
        <f>SUM(D122:J122)</f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9" t="s">
        <v>27</v>
      </c>
    </row>
    <row r="123" spans="1:11" x14ac:dyDescent="0.25">
      <c r="A123" s="19">
        <v>101</v>
      </c>
      <c r="B123" s="23" t="s">
        <v>20</v>
      </c>
      <c r="C123" s="15">
        <f>SUM(D123:J123)</f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9" t="s">
        <v>27</v>
      </c>
    </row>
    <row r="124" spans="1:11" x14ac:dyDescent="0.25">
      <c r="A124" s="19">
        <v>102</v>
      </c>
      <c r="B124" s="23" t="s">
        <v>21</v>
      </c>
      <c r="C124" s="15">
        <f>SUM(D124:J124)</f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9" t="s">
        <v>27</v>
      </c>
    </row>
    <row r="125" spans="1:11" ht="120" x14ac:dyDescent="0.25">
      <c r="A125" s="19">
        <v>103</v>
      </c>
      <c r="B125" s="23" t="s">
        <v>101</v>
      </c>
      <c r="C125" s="15">
        <f t="shared" ref="C125:J125" si="56">SUM(C126:C129)</f>
        <v>2150</v>
      </c>
      <c r="D125" s="21">
        <f t="shared" si="56"/>
        <v>0</v>
      </c>
      <c r="E125" s="22">
        <v>2150</v>
      </c>
      <c r="F125" s="21">
        <f t="shared" si="56"/>
        <v>0</v>
      </c>
      <c r="G125" s="21">
        <f t="shared" si="56"/>
        <v>0</v>
      </c>
      <c r="H125" s="21">
        <f t="shared" si="56"/>
        <v>0</v>
      </c>
      <c r="I125" s="21">
        <f t="shared" si="56"/>
        <v>0</v>
      </c>
      <c r="J125" s="21">
        <f t="shared" si="56"/>
        <v>0</v>
      </c>
      <c r="K125" s="9"/>
    </row>
    <row r="126" spans="1:11" x14ac:dyDescent="0.25">
      <c r="A126" s="19">
        <v>104</v>
      </c>
      <c r="B126" s="23" t="s">
        <v>18</v>
      </c>
      <c r="C126" s="15">
        <f>SUM(D126:J126)</f>
        <v>2150</v>
      </c>
      <c r="D126" s="21">
        <v>0</v>
      </c>
      <c r="E126" s="22">
        <v>2150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9" t="s">
        <v>27</v>
      </c>
    </row>
    <row r="127" spans="1:11" x14ac:dyDescent="0.25">
      <c r="A127" s="19">
        <v>105</v>
      </c>
      <c r="B127" s="23" t="s">
        <v>19</v>
      </c>
      <c r="C127" s="15">
        <f>SUM(D127:J127)</f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9" t="s">
        <v>27</v>
      </c>
    </row>
    <row r="128" spans="1:11" x14ac:dyDescent="0.25">
      <c r="A128" s="19">
        <v>106</v>
      </c>
      <c r="B128" s="23" t="s">
        <v>20</v>
      </c>
      <c r="C128" s="15">
        <f>SUM(D128:J128)</f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9" t="s">
        <v>27</v>
      </c>
    </row>
    <row r="129" spans="1:11" x14ac:dyDescent="0.25">
      <c r="A129" s="19">
        <v>107</v>
      </c>
      <c r="B129" s="23" t="s">
        <v>21</v>
      </c>
      <c r="C129" s="15">
        <f>SUM(D129:J129)</f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9" t="s">
        <v>27</v>
      </c>
    </row>
    <row r="130" spans="1:11" ht="15" customHeight="1" x14ac:dyDescent="0.25">
      <c r="A130" s="39">
        <v>108</v>
      </c>
      <c r="B130" s="44" t="s">
        <v>106</v>
      </c>
      <c r="C130" s="47">
        <f ca="1">SUM(C133:C136)</f>
        <v>0</v>
      </c>
      <c r="D130" s="47">
        <f t="shared" ref="D130:H130" si="57">SUM(D133:D136)</f>
        <v>0</v>
      </c>
      <c r="E130" s="47">
        <f t="shared" si="57"/>
        <v>0</v>
      </c>
      <c r="F130" s="47">
        <f t="shared" si="57"/>
        <v>0</v>
      </c>
      <c r="G130" s="47">
        <f t="shared" si="57"/>
        <v>0</v>
      </c>
      <c r="H130" s="47">
        <f t="shared" si="57"/>
        <v>0</v>
      </c>
      <c r="I130" s="47">
        <f t="shared" ref="I130:J130" si="58">SUM(I133:I136)</f>
        <v>0</v>
      </c>
      <c r="J130" s="47">
        <f t="shared" si="58"/>
        <v>0</v>
      </c>
      <c r="K130" s="46" t="s">
        <v>42</v>
      </c>
    </row>
    <row r="131" spans="1:11" ht="15" customHeight="1" x14ac:dyDescent="0.25">
      <c r="A131" s="39"/>
      <c r="B131" s="45"/>
      <c r="C131" s="47"/>
      <c r="D131" s="47"/>
      <c r="E131" s="47"/>
      <c r="F131" s="47"/>
      <c r="G131" s="47"/>
      <c r="H131" s="47"/>
      <c r="I131" s="47"/>
      <c r="J131" s="47"/>
      <c r="K131" s="46"/>
    </row>
    <row r="132" spans="1:11" ht="54.75" customHeight="1" x14ac:dyDescent="0.25">
      <c r="A132" s="39"/>
      <c r="B132" s="45"/>
      <c r="C132" s="47"/>
      <c r="D132" s="47"/>
      <c r="E132" s="47"/>
      <c r="F132" s="47"/>
      <c r="G132" s="47"/>
      <c r="H132" s="47"/>
      <c r="I132" s="47"/>
      <c r="J132" s="47"/>
      <c r="K132" s="46"/>
    </row>
    <row r="133" spans="1:11" x14ac:dyDescent="0.25">
      <c r="A133" s="19">
        <v>109</v>
      </c>
      <c r="B133" s="10" t="s">
        <v>18</v>
      </c>
      <c r="C133" s="15">
        <f ca="1">C133:J136=SUM(D133:J133)</f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9" t="s">
        <v>27</v>
      </c>
    </row>
    <row r="134" spans="1:11" x14ac:dyDescent="0.25">
      <c r="A134" s="19">
        <v>110</v>
      </c>
      <c r="B134" s="10" t="s">
        <v>19</v>
      </c>
      <c r="C134" s="15">
        <f>SUM(D134:J134)</f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9" t="s">
        <v>27</v>
      </c>
    </row>
    <row r="135" spans="1:11" x14ac:dyDescent="0.25">
      <c r="A135" s="19">
        <v>111</v>
      </c>
      <c r="B135" s="10" t="s">
        <v>20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9" t="s">
        <v>27</v>
      </c>
    </row>
    <row r="136" spans="1:11" x14ac:dyDescent="0.25">
      <c r="A136" s="19">
        <v>112</v>
      </c>
      <c r="B136" s="10" t="s">
        <v>21</v>
      </c>
      <c r="C136" s="15">
        <f>SUM(D136:J136)</f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9" t="s">
        <v>27</v>
      </c>
    </row>
    <row r="137" spans="1:11" ht="60" x14ac:dyDescent="0.25">
      <c r="A137" s="19">
        <v>113</v>
      </c>
      <c r="B137" s="10" t="s">
        <v>107</v>
      </c>
      <c r="C137" s="15">
        <f t="shared" ref="C137:J137" si="59">SUM(C138:C141)</f>
        <v>150000</v>
      </c>
      <c r="D137" s="15">
        <f t="shared" si="59"/>
        <v>0</v>
      </c>
      <c r="E137" s="15">
        <f t="shared" si="59"/>
        <v>0</v>
      </c>
      <c r="F137" s="15">
        <f t="shared" si="59"/>
        <v>0</v>
      </c>
      <c r="G137" s="15">
        <f t="shared" si="59"/>
        <v>0</v>
      </c>
      <c r="H137" s="15">
        <f t="shared" si="59"/>
        <v>0</v>
      </c>
      <c r="I137" s="15">
        <f t="shared" si="59"/>
        <v>100000</v>
      </c>
      <c r="J137" s="15">
        <f t="shared" si="59"/>
        <v>50000</v>
      </c>
      <c r="K137" s="9">
        <v>7.8</v>
      </c>
    </row>
    <row r="138" spans="1:11" x14ac:dyDescent="0.25">
      <c r="A138" s="19">
        <v>114</v>
      </c>
      <c r="B138" s="23" t="s">
        <v>18</v>
      </c>
      <c r="C138" s="15">
        <f>SUM(D138:J138)</f>
        <v>55000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10000</v>
      </c>
      <c r="J138" s="21">
        <v>45000</v>
      </c>
      <c r="K138" s="9"/>
    </row>
    <row r="139" spans="1:11" x14ac:dyDescent="0.25">
      <c r="A139" s="19">
        <v>115</v>
      </c>
      <c r="B139" s="23" t="s">
        <v>19</v>
      </c>
      <c r="C139" s="15">
        <f>SUM(D139:J139)</f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9"/>
    </row>
    <row r="140" spans="1:11" x14ac:dyDescent="0.25">
      <c r="A140" s="19">
        <v>116</v>
      </c>
      <c r="B140" s="23" t="s">
        <v>20</v>
      </c>
      <c r="C140" s="15">
        <f>SUM(D140:J140)</f>
        <v>95000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90000</v>
      </c>
      <c r="J140" s="21">
        <v>5000</v>
      </c>
      <c r="K140" s="9"/>
    </row>
    <row r="141" spans="1:11" x14ac:dyDescent="0.25">
      <c r="A141" s="19">
        <v>117</v>
      </c>
      <c r="B141" s="23" t="s">
        <v>21</v>
      </c>
      <c r="C141" s="15">
        <f>SUM(D141:J141)</f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9"/>
    </row>
    <row r="142" spans="1:11" ht="21.75" customHeight="1" x14ac:dyDescent="0.25">
      <c r="A142" s="19">
        <v>118</v>
      </c>
      <c r="B142" s="46" t="s">
        <v>32</v>
      </c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1:11" ht="30" x14ac:dyDescent="0.25">
      <c r="A143" s="19">
        <v>119</v>
      </c>
      <c r="B143" s="10" t="s">
        <v>48</v>
      </c>
      <c r="C143" s="15">
        <f>SUM(C144:C147)</f>
        <v>2421.3000000000002</v>
      </c>
      <c r="D143" s="15">
        <f>SUM(D144:D147)</f>
        <v>545.29999999999995</v>
      </c>
      <c r="E143" s="15">
        <f>SUM(E144:E147)</f>
        <v>110</v>
      </c>
      <c r="F143" s="15">
        <f>SUM(F144:F147)</f>
        <v>353.2</v>
      </c>
      <c r="G143" s="15">
        <f t="shared" ref="G143:J143" si="60">SUM(G144:G147)</f>
        <v>110</v>
      </c>
      <c r="H143" s="15">
        <f t="shared" si="60"/>
        <v>596.4</v>
      </c>
      <c r="I143" s="15">
        <f t="shared" si="60"/>
        <v>110</v>
      </c>
      <c r="J143" s="15">
        <f t="shared" si="60"/>
        <v>596.4</v>
      </c>
      <c r="K143" s="9" t="s">
        <v>17</v>
      </c>
    </row>
    <row r="144" spans="1:11" x14ac:dyDescent="0.25">
      <c r="A144" s="25">
        <v>120</v>
      </c>
      <c r="B144" s="10" t="s">
        <v>18</v>
      </c>
      <c r="C144" s="15">
        <f>SUM(C151,C157)</f>
        <v>1616.3</v>
      </c>
      <c r="D144" s="15">
        <f>SUM(D151,D157)</f>
        <v>286.7</v>
      </c>
      <c r="E144" s="15">
        <f t="shared" ref="E144:J144" si="61">SUM(E151,E157)</f>
        <v>100</v>
      </c>
      <c r="F144" s="15">
        <f t="shared" si="61"/>
        <v>343.2</v>
      </c>
      <c r="G144" s="15">
        <f t="shared" si="61"/>
        <v>100</v>
      </c>
      <c r="H144" s="15">
        <f t="shared" si="61"/>
        <v>343.2</v>
      </c>
      <c r="I144" s="15">
        <f t="shared" si="61"/>
        <v>100</v>
      </c>
      <c r="J144" s="15">
        <f t="shared" si="61"/>
        <v>343.2</v>
      </c>
      <c r="K144" s="9"/>
    </row>
    <row r="145" spans="1:11" x14ac:dyDescent="0.25">
      <c r="A145" s="25">
        <v>121</v>
      </c>
      <c r="B145" s="10" t="s">
        <v>19</v>
      </c>
      <c r="C145" s="15">
        <f>SUM(C152,C158)</f>
        <v>0</v>
      </c>
      <c r="D145" s="15">
        <f t="shared" ref="D145:J146" si="62">SUM(D152,D158)</f>
        <v>0</v>
      </c>
      <c r="E145" s="15">
        <f t="shared" si="62"/>
        <v>0</v>
      </c>
      <c r="F145" s="15">
        <f t="shared" si="62"/>
        <v>0</v>
      </c>
      <c r="G145" s="15">
        <f t="shared" si="62"/>
        <v>0</v>
      </c>
      <c r="H145" s="15">
        <f t="shared" si="62"/>
        <v>0</v>
      </c>
      <c r="I145" s="15">
        <f t="shared" si="62"/>
        <v>0</v>
      </c>
      <c r="J145" s="15">
        <f t="shared" si="62"/>
        <v>0</v>
      </c>
      <c r="K145" s="9" t="s">
        <v>17</v>
      </c>
    </row>
    <row r="146" spans="1:11" x14ac:dyDescent="0.25">
      <c r="A146" s="25">
        <v>122</v>
      </c>
      <c r="B146" s="10" t="s">
        <v>20</v>
      </c>
      <c r="C146" s="15">
        <f>SUM(C153,C159)</f>
        <v>735</v>
      </c>
      <c r="D146" s="15">
        <f t="shared" si="62"/>
        <v>248.6</v>
      </c>
      <c r="E146" s="15">
        <f t="shared" si="62"/>
        <v>0</v>
      </c>
      <c r="F146" s="15">
        <f t="shared" si="62"/>
        <v>0</v>
      </c>
      <c r="G146" s="15">
        <f t="shared" si="62"/>
        <v>0</v>
      </c>
      <c r="H146" s="15">
        <f t="shared" si="62"/>
        <v>243.2</v>
      </c>
      <c r="I146" s="15">
        <f t="shared" si="62"/>
        <v>0</v>
      </c>
      <c r="J146" s="15">
        <f t="shared" si="62"/>
        <v>243.2</v>
      </c>
      <c r="K146" s="9" t="s">
        <v>17</v>
      </c>
    </row>
    <row r="147" spans="1:11" x14ac:dyDescent="0.25">
      <c r="A147" s="19">
        <v>123</v>
      </c>
      <c r="B147" s="10" t="s">
        <v>21</v>
      </c>
      <c r="C147" s="15">
        <f>SUM(C154,C160)</f>
        <v>70</v>
      </c>
      <c r="D147" s="15">
        <f t="shared" ref="D147:J147" si="63">SUM(D154,D160)</f>
        <v>10</v>
      </c>
      <c r="E147" s="15">
        <f t="shared" si="63"/>
        <v>10</v>
      </c>
      <c r="F147" s="15">
        <f t="shared" si="63"/>
        <v>10</v>
      </c>
      <c r="G147" s="15">
        <f t="shared" si="63"/>
        <v>10</v>
      </c>
      <c r="H147" s="15">
        <f t="shared" si="63"/>
        <v>10</v>
      </c>
      <c r="I147" s="15">
        <f t="shared" si="63"/>
        <v>10</v>
      </c>
      <c r="J147" s="15">
        <f t="shared" si="63"/>
        <v>10</v>
      </c>
      <c r="K147" s="9" t="s">
        <v>17</v>
      </c>
    </row>
    <row r="148" spans="1:11" ht="15" customHeight="1" x14ac:dyDescent="0.25">
      <c r="A148" s="42">
        <v>124</v>
      </c>
      <c r="B148" s="16" t="s">
        <v>86</v>
      </c>
      <c r="C148" s="47">
        <f>SUM(C151:C154)</f>
        <v>1707.8</v>
      </c>
      <c r="D148" s="47">
        <f t="shared" ref="D148:J148" si="64">SUM(D151:D154)</f>
        <v>491.79999999999995</v>
      </c>
      <c r="E148" s="47">
        <f t="shared" si="64"/>
        <v>0</v>
      </c>
      <c r="F148" s="47">
        <f t="shared" si="64"/>
        <v>243.2</v>
      </c>
      <c r="G148" s="47">
        <f t="shared" si="64"/>
        <v>0</v>
      </c>
      <c r="H148" s="47">
        <f t="shared" si="64"/>
        <v>486.4</v>
      </c>
      <c r="I148" s="47">
        <f t="shared" si="64"/>
        <v>0</v>
      </c>
      <c r="J148" s="47">
        <f t="shared" si="64"/>
        <v>486.4</v>
      </c>
      <c r="K148" s="46" t="s">
        <v>51</v>
      </c>
    </row>
    <row r="149" spans="1:11" ht="136.5" customHeight="1" x14ac:dyDescent="0.25">
      <c r="A149" s="42"/>
      <c r="B149" s="10" t="s">
        <v>49</v>
      </c>
      <c r="C149" s="47"/>
      <c r="D149" s="47"/>
      <c r="E149" s="47"/>
      <c r="F149" s="47"/>
      <c r="G149" s="47"/>
      <c r="H149" s="47"/>
      <c r="I149" s="47"/>
      <c r="J149" s="47"/>
      <c r="K149" s="46"/>
    </row>
    <row r="150" spans="1:11" ht="15.75" customHeight="1" x14ac:dyDescent="0.25">
      <c r="A150" s="42"/>
      <c r="B150" s="10" t="s">
        <v>50</v>
      </c>
      <c r="C150" s="47"/>
      <c r="D150" s="47"/>
      <c r="E150" s="47"/>
      <c r="F150" s="47"/>
      <c r="G150" s="47"/>
      <c r="H150" s="47"/>
      <c r="I150" s="47"/>
      <c r="J150" s="47"/>
      <c r="K150" s="46"/>
    </row>
    <row r="151" spans="1:11" x14ac:dyDescent="0.25">
      <c r="A151" s="19">
        <v>125</v>
      </c>
      <c r="B151" s="10" t="s">
        <v>18</v>
      </c>
      <c r="C151" s="15">
        <f>SUM(D151:J151)</f>
        <v>972.8</v>
      </c>
      <c r="D151" s="15">
        <v>243.2</v>
      </c>
      <c r="E151" s="15">
        <v>0</v>
      </c>
      <c r="F151" s="15">
        <v>243.2</v>
      </c>
      <c r="G151" s="15">
        <v>0</v>
      </c>
      <c r="H151" s="15">
        <v>243.2</v>
      </c>
      <c r="I151" s="15">
        <v>0</v>
      </c>
      <c r="J151" s="15">
        <v>243.2</v>
      </c>
      <c r="K151" s="9" t="s">
        <v>27</v>
      </c>
    </row>
    <row r="152" spans="1:11" x14ac:dyDescent="0.25">
      <c r="A152" s="19">
        <v>126</v>
      </c>
      <c r="B152" s="10" t="s">
        <v>19</v>
      </c>
      <c r="C152" s="15">
        <f>SUM(D152:J152)</f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9" t="s">
        <v>27</v>
      </c>
    </row>
    <row r="153" spans="1:11" x14ac:dyDescent="0.25">
      <c r="A153" s="19">
        <v>127</v>
      </c>
      <c r="B153" s="10" t="s">
        <v>20</v>
      </c>
      <c r="C153" s="15">
        <f>SUM(D153:J153)</f>
        <v>735</v>
      </c>
      <c r="D153" s="15">
        <v>248.6</v>
      </c>
      <c r="E153" s="15">
        <v>0</v>
      </c>
      <c r="F153" s="15">
        <v>0</v>
      </c>
      <c r="G153" s="15">
        <v>0</v>
      </c>
      <c r="H153" s="15">
        <v>243.2</v>
      </c>
      <c r="I153" s="15">
        <v>0</v>
      </c>
      <c r="J153" s="15">
        <v>243.2</v>
      </c>
      <c r="K153" s="9" t="s">
        <v>27</v>
      </c>
    </row>
    <row r="154" spans="1:11" x14ac:dyDescent="0.25">
      <c r="A154" s="19">
        <v>128</v>
      </c>
      <c r="B154" s="10" t="s">
        <v>21</v>
      </c>
      <c r="C154" s="15">
        <f>SUM(D154:J154)</f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9" t="s">
        <v>27</v>
      </c>
    </row>
    <row r="155" spans="1:11" x14ac:dyDescent="0.25">
      <c r="A155" s="19">
        <v>129</v>
      </c>
      <c r="B155" s="16" t="s">
        <v>87</v>
      </c>
      <c r="C155" s="47">
        <f>SUM(C157:C160)</f>
        <v>713.5</v>
      </c>
      <c r="D155" s="47">
        <f t="shared" ref="D155:J155" si="65">SUM(D157:D160)</f>
        <v>53.5</v>
      </c>
      <c r="E155" s="47">
        <f t="shared" si="65"/>
        <v>110</v>
      </c>
      <c r="F155" s="47">
        <f t="shared" si="65"/>
        <v>110</v>
      </c>
      <c r="G155" s="47">
        <f t="shared" si="65"/>
        <v>110</v>
      </c>
      <c r="H155" s="47">
        <f t="shared" si="65"/>
        <v>110</v>
      </c>
      <c r="I155" s="47">
        <f t="shared" si="65"/>
        <v>110</v>
      </c>
      <c r="J155" s="47">
        <f t="shared" si="65"/>
        <v>110</v>
      </c>
      <c r="K155" s="46">
        <v>4</v>
      </c>
    </row>
    <row r="156" spans="1:11" ht="60" x14ac:dyDescent="0.25">
      <c r="A156" s="19">
        <v>130</v>
      </c>
      <c r="B156" s="10" t="s">
        <v>108</v>
      </c>
      <c r="C156" s="47"/>
      <c r="D156" s="47"/>
      <c r="E156" s="47"/>
      <c r="F156" s="47"/>
      <c r="G156" s="47"/>
      <c r="H156" s="47"/>
      <c r="I156" s="47"/>
      <c r="J156" s="47"/>
      <c r="K156" s="46"/>
    </row>
    <row r="157" spans="1:11" x14ac:dyDescent="0.25">
      <c r="A157" s="19">
        <v>131</v>
      </c>
      <c r="B157" s="10" t="s">
        <v>18</v>
      </c>
      <c r="C157" s="15">
        <f>SUM(D157:J157)</f>
        <v>643.5</v>
      </c>
      <c r="D157" s="15">
        <v>43.5</v>
      </c>
      <c r="E157" s="15">
        <v>100</v>
      </c>
      <c r="F157" s="15">
        <v>100</v>
      </c>
      <c r="G157" s="15">
        <v>100</v>
      </c>
      <c r="H157" s="15">
        <v>100</v>
      </c>
      <c r="I157" s="15">
        <v>100</v>
      </c>
      <c r="J157" s="15">
        <v>100</v>
      </c>
      <c r="K157" s="9" t="s">
        <v>27</v>
      </c>
    </row>
    <row r="158" spans="1:11" x14ac:dyDescent="0.25">
      <c r="A158" s="19">
        <v>132</v>
      </c>
      <c r="B158" s="10" t="s">
        <v>19</v>
      </c>
      <c r="C158" s="15">
        <f>SUM(D158:J158)</f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9" t="s">
        <v>27</v>
      </c>
    </row>
    <row r="159" spans="1:11" x14ac:dyDescent="0.25">
      <c r="A159" s="19">
        <v>133</v>
      </c>
      <c r="B159" s="10" t="s">
        <v>20</v>
      </c>
      <c r="C159" s="15">
        <f>SUM(D159:J159)</f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9" t="s">
        <v>27</v>
      </c>
    </row>
    <row r="160" spans="1:11" x14ac:dyDescent="0.25">
      <c r="A160" s="19">
        <v>134</v>
      </c>
      <c r="B160" s="10" t="s">
        <v>21</v>
      </c>
      <c r="C160" s="15">
        <f>SUM(D160:J160)</f>
        <v>70</v>
      </c>
      <c r="D160" s="15">
        <v>10</v>
      </c>
      <c r="E160" s="15">
        <v>10</v>
      </c>
      <c r="F160" s="15">
        <v>10</v>
      </c>
      <c r="G160" s="15">
        <v>10</v>
      </c>
      <c r="H160" s="15">
        <v>10</v>
      </c>
      <c r="I160" s="15">
        <v>10</v>
      </c>
      <c r="J160" s="15">
        <v>10</v>
      </c>
      <c r="K160" s="9" t="s">
        <v>27</v>
      </c>
    </row>
    <row r="161" spans="1:11" x14ac:dyDescent="0.25">
      <c r="A161" s="19">
        <v>135</v>
      </c>
      <c r="B161" s="46" t="s">
        <v>33</v>
      </c>
      <c r="C161" s="46"/>
      <c r="D161" s="46"/>
      <c r="E161" s="46"/>
      <c r="F161" s="46"/>
      <c r="G161" s="46"/>
      <c r="H161" s="46"/>
      <c r="I161" s="46"/>
      <c r="J161" s="46"/>
      <c r="K161" s="46"/>
    </row>
    <row r="162" spans="1:11" ht="45" x14ac:dyDescent="0.25">
      <c r="A162" s="19">
        <v>136</v>
      </c>
      <c r="B162" s="10" t="s">
        <v>52</v>
      </c>
      <c r="C162" s="15">
        <f>SUM(C163:C166)</f>
        <v>0</v>
      </c>
      <c r="D162" s="15">
        <f t="shared" ref="D162:J162" si="66">SUM(D163:D166)</f>
        <v>0</v>
      </c>
      <c r="E162" s="15">
        <f t="shared" si="66"/>
        <v>0</v>
      </c>
      <c r="F162" s="15">
        <f t="shared" si="66"/>
        <v>0</v>
      </c>
      <c r="G162" s="15">
        <f t="shared" si="66"/>
        <v>0</v>
      </c>
      <c r="H162" s="15">
        <f t="shared" si="66"/>
        <v>0</v>
      </c>
      <c r="I162" s="15">
        <f t="shared" si="66"/>
        <v>0</v>
      </c>
      <c r="J162" s="15">
        <f t="shared" si="66"/>
        <v>0</v>
      </c>
      <c r="K162" s="9" t="s">
        <v>27</v>
      </c>
    </row>
    <row r="163" spans="1:11" x14ac:dyDescent="0.25">
      <c r="A163" s="19">
        <v>137</v>
      </c>
      <c r="B163" s="10" t="s">
        <v>18</v>
      </c>
      <c r="C163" s="15">
        <f>SUM(D163:J163)</f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9" t="s">
        <v>27</v>
      </c>
    </row>
    <row r="164" spans="1:11" x14ac:dyDescent="0.25">
      <c r="A164" s="19">
        <v>138</v>
      </c>
      <c r="B164" s="10" t="s">
        <v>19</v>
      </c>
      <c r="C164" s="15">
        <f>SUM(D164:J164)</f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9" t="s">
        <v>27</v>
      </c>
    </row>
    <row r="165" spans="1:11" x14ac:dyDescent="0.25">
      <c r="A165" s="19">
        <v>139</v>
      </c>
      <c r="B165" s="10" t="s">
        <v>20</v>
      </c>
      <c r="C165" s="15">
        <f>SUM(D165:J165)</f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9" t="s">
        <v>27</v>
      </c>
    </row>
    <row r="166" spans="1:11" x14ac:dyDescent="0.25">
      <c r="A166" s="19">
        <v>140</v>
      </c>
      <c r="B166" s="10" t="s">
        <v>21</v>
      </c>
      <c r="C166" s="15">
        <f>SUM(D166:J166)</f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9" t="s">
        <v>27</v>
      </c>
    </row>
    <row r="167" spans="1:11" ht="21.75" customHeight="1" x14ac:dyDescent="0.25">
      <c r="A167" s="19">
        <v>141</v>
      </c>
      <c r="B167" s="46" t="s">
        <v>109</v>
      </c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ht="30" x14ac:dyDescent="0.25">
      <c r="A168" s="19">
        <v>142</v>
      </c>
      <c r="B168" s="26" t="s">
        <v>53</v>
      </c>
      <c r="C168" s="27">
        <f>SUM(C169:C172)</f>
        <v>2360</v>
      </c>
      <c r="D168" s="27">
        <f>SUM(D169:D172)</f>
        <v>393</v>
      </c>
      <c r="E168" s="27">
        <f>SUM(E169:E172)</f>
        <v>467</v>
      </c>
      <c r="F168" s="27">
        <f t="shared" ref="F168:J168" si="67">SUM(F169:F172)</f>
        <v>300</v>
      </c>
      <c r="G168" s="27">
        <f t="shared" si="67"/>
        <v>300</v>
      </c>
      <c r="H168" s="27">
        <f t="shared" si="67"/>
        <v>300</v>
      </c>
      <c r="I168" s="27">
        <f t="shared" si="67"/>
        <v>300</v>
      </c>
      <c r="J168" s="27">
        <f t="shared" si="67"/>
        <v>300</v>
      </c>
      <c r="K168" s="28" t="s">
        <v>17</v>
      </c>
    </row>
    <row r="169" spans="1:11" x14ac:dyDescent="0.25">
      <c r="A169" s="19">
        <v>143</v>
      </c>
      <c r="B169" s="26" t="s">
        <v>18</v>
      </c>
      <c r="C169" s="27">
        <f t="shared" ref="C169:J169" si="68">SUM(C175,C194)</f>
        <v>2056</v>
      </c>
      <c r="D169" s="27">
        <f t="shared" si="68"/>
        <v>271</v>
      </c>
      <c r="E169" s="27">
        <f t="shared" si="68"/>
        <v>285</v>
      </c>
      <c r="F169" s="27">
        <f t="shared" si="68"/>
        <v>300</v>
      </c>
      <c r="G169" s="27">
        <f t="shared" si="68"/>
        <v>300</v>
      </c>
      <c r="H169" s="27">
        <f t="shared" si="68"/>
        <v>300</v>
      </c>
      <c r="I169" s="27">
        <f t="shared" si="68"/>
        <v>300</v>
      </c>
      <c r="J169" s="27">
        <f t="shared" si="68"/>
        <v>300</v>
      </c>
      <c r="K169" s="28" t="s">
        <v>17</v>
      </c>
    </row>
    <row r="170" spans="1:11" x14ac:dyDescent="0.25">
      <c r="A170" s="19">
        <v>144</v>
      </c>
      <c r="B170" s="26" t="s">
        <v>19</v>
      </c>
      <c r="C170" s="27">
        <f>SUM(C176,C195)</f>
        <v>0</v>
      </c>
      <c r="D170" s="27">
        <f t="shared" ref="D170:J170" si="69">SUM(D176,D195)</f>
        <v>0</v>
      </c>
      <c r="E170" s="27">
        <f t="shared" si="69"/>
        <v>0</v>
      </c>
      <c r="F170" s="27">
        <f t="shared" si="69"/>
        <v>0</v>
      </c>
      <c r="G170" s="27">
        <f t="shared" si="69"/>
        <v>0</v>
      </c>
      <c r="H170" s="27">
        <f t="shared" si="69"/>
        <v>0</v>
      </c>
      <c r="I170" s="27">
        <f t="shared" si="69"/>
        <v>0</v>
      </c>
      <c r="J170" s="27">
        <f t="shared" si="69"/>
        <v>0</v>
      </c>
      <c r="K170" s="28" t="s">
        <v>17</v>
      </c>
    </row>
    <row r="171" spans="1:11" x14ac:dyDescent="0.25">
      <c r="A171" s="28">
        <v>145</v>
      </c>
      <c r="B171" s="26" t="s">
        <v>20</v>
      </c>
      <c r="C171" s="27">
        <f t="shared" ref="C171:J171" si="70">SUM(C177,C196)</f>
        <v>304</v>
      </c>
      <c r="D171" s="27">
        <f t="shared" si="70"/>
        <v>122</v>
      </c>
      <c r="E171" s="27">
        <f>SUM(E177,E196)</f>
        <v>182</v>
      </c>
      <c r="F171" s="27">
        <f t="shared" si="70"/>
        <v>0</v>
      </c>
      <c r="G171" s="27">
        <f t="shared" si="70"/>
        <v>0</v>
      </c>
      <c r="H171" s="27">
        <f t="shared" si="70"/>
        <v>0</v>
      </c>
      <c r="I171" s="27">
        <f t="shared" si="70"/>
        <v>0</v>
      </c>
      <c r="J171" s="27">
        <f t="shared" si="70"/>
        <v>0</v>
      </c>
      <c r="K171" s="28" t="s">
        <v>17</v>
      </c>
    </row>
    <row r="172" spans="1:11" x14ac:dyDescent="0.25">
      <c r="A172" s="19">
        <v>146</v>
      </c>
      <c r="B172" s="26" t="s">
        <v>21</v>
      </c>
      <c r="C172" s="27">
        <f>SUM(C178,C197)</f>
        <v>0</v>
      </c>
      <c r="D172" s="27">
        <f t="shared" ref="D172:J172" si="71">SUM(D178,D197)</f>
        <v>0</v>
      </c>
      <c r="E172" s="27">
        <f t="shared" si="71"/>
        <v>0</v>
      </c>
      <c r="F172" s="27">
        <f t="shared" si="71"/>
        <v>0</v>
      </c>
      <c r="G172" s="27">
        <f t="shared" si="71"/>
        <v>0</v>
      </c>
      <c r="H172" s="27">
        <f t="shared" si="71"/>
        <v>0</v>
      </c>
      <c r="I172" s="27">
        <f t="shared" si="71"/>
        <v>0</v>
      </c>
      <c r="J172" s="27">
        <f t="shared" si="71"/>
        <v>0</v>
      </c>
      <c r="K172" s="28" t="s">
        <v>17</v>
      </c>
    </row>
    <row r="173" spans="1:11" x14ac:dyDescent="0.25">
      <c r="A173" s="19">
        <v>147</v>
      </c>
      <c r="B173" s="50" t="s">
        <v>28</v>
      </c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1:11" ht="45" x14ac:dyDescent="0.25">
      <c r="A174" s="42">
        <v>148</v>
      </c>
      <c r="B174" s="26" t="s">
        <v>54</v>
      </c>
      <c r="C174" s="27">
        <f>SUM(C175:C178)</f>
        <v>645</v>
      </c>
      <c r="D174" s="27">
        <f t="shared" ref="D174:J174" si="72">SUM(D175:D178)</f>
        <v>89</v>
      </c>
      <c r="E174" s="27">
        <f t="shared" si="72"/>
        <v>156</v>
      </c>
      <c r="F174" s="27">
        <f t="shared" si="72"/>
        <v>80</v>
      </c>
      <c r="G174" s="27">
        <f t="shared" si="72"/>
        <v>80</v>
      </c>
      <c r="H174" s="27">
        <f t="shared" si="72"/>
        <v>80</v>
      </c>
      <c r="I174" s="27">
        <f t="shared" si="72"/>
        <v>80</v>
      </c>
      <c r="J174" s="27">
        <f t="shared" si="72"/>
        <v>80</v>
      </c>
      <c r="K174" s="28" t="s">
        <v>17</v>
      </c>
    </row>
    <row r="175" spans="1:11" x14ac:dyDescent="0.25">
      <c r="A175" s="42"/>
      <c r="B175" s="26" t="s">
        <v>18</v>
      </c>
      <c r="C175" s="27">
        <f t="shared" ref="C175:J177" si="73">SUM(C181,C188)</f>
        <v>548</v>
      </c>
      <c r="D175" s="27">
        <f t="shared" si="73"/>
        <v>67</v>
      </c>
      <c r="E175" s="29">
        <f>SUM(E181,E188)</f>
        <v>81</v>
      </c>
      <c r="F175" s="27">
        <f t="shared" si="73"/>
        <v>80</v>
      </c>
      <c r="G175" s="27">
        <f t="shared" si="73"/>
        <v>80</v>
      </c>
      <c r="H175" s="27">
        <f t="shared" si="73"/>
        <v>80</v>
      </c>
      <c r="I175" s="27">
        <f t="shared" si="73"/>
        <v>80</v>
      </c>
      <c r="J175" s="27">
        <f t="shared" si="73"/>
        <v>80</v>
      </c>
      <c r="K175" s="28" t="s">
        <v>17</v>
      </c>
    </row>
    <row r="176" spans="1:11" x14ac:dyDescent="0.25">
      <c r="A176" s="19">
        <v>149</v>
      </c>
      <c r="B176" s="26" t="s">
        <v>19</v>
      </c>
      <c r="C176" s="27">
        <f t="shared" si="73"/>
        <v>0</v>
      </c>
      <c r="D176" s="27">
        <f t="shared" si="73"/>
        <v>0</v>
      </c>
      <c r="E176" s="30">
        <v>0</v>
      </c>
      <c r="F176" s="27">
        <f t="shared" si="73"/>
        <v>0</v>
      </c>
      <c r="G176" s="27">
        <f t="shared" si="73"/>
        <v>0</v>
      </c>
      <c r="H176" s="27">
        <f t="shared" si="73"/>
        <v>0</v>
      </c>
      <c r="I176" s="27">
        <f t="shared" si="73"/>
        <v>0</v>
      </c>
      <c r="J176" s="27">
        <f t="shared" si="73"/>
        <v>0</v>
      </c>
      <c r="K176" s="28" t="s">
        <v>17</v>
      </c>
    </row>
    <row r="177" spans="1:11" x14ac:dyDescent="0.25">
      <c r="A177" s="19">
        <v>150</v>
      </c>
      <c r="B177" s="26" t="s">
        <v>20</v>
      </c>
      <c r="C177" s="27">
        <f t="shared" si="73"/>
        <v>97</v>
      </c>
      <c r="D177" s="27">
        <f t="shared" si="73"/>
        <v>22</v>
      </c>
      <c r="E177" s="29">
        <f>SUM(E183,E190)</f>
        <v>75</v>
      </c>
      <c r="F177" s="27">
        <f t="shared" si="73"/>
        <v>0</v>
      </c>
      <c r="G177" s="27">
        <f t="shared" si="73"/>
        <v>0</v>
      </c>
      <c r="H177" s="27">
        <f t="shared" si="73"/>
        <v>0</v>
      </c>
      <c r="I177" s="27">
        <f t="shared" si="73"/>
        <v>0</v>
      </c>
      <c r="J177" s="27">
        <f t="shared" si="73"/>
        <v>0</v>
      </c>
      <c r="K177" s="28" t="s">
        <v>17</v>
      </c>
    </row>
    <row r="178" spans="1:11" x14ac:dyDescent="0.25">
      <c r="A178" s="19">
        <v>151</v>
      </c>
      <c r="B178" s="26" t="s">
        <v>21</v>
      </c>
      <c r="C178" s="27">
        <f>SUM(C184,C191)</f>
        <v>0</v>
      </c>
      <c r="D178" s="27">
        <f t="shared" ref="D178:J178" si="74">SUM(D184,D191)</f>
        <v>0</v>
      </c>
      <c r="E178" s="29">
        <f>SUM(E184,E191)</f>
        <v>0</v>
      </c>
      <c r="F178" s="27">
        <f t="shared" si="74"/>
        <v>0</v>
      </c>
      <c r="G178" s="27">
        <f t="shared" si="74"/>
        <v>0</v>
      </c>
      <c r="H178" s="27">
        <f t="shared" si="74"/>
        <v>0</v>
      </c>
      <c r="I178" s="27">
        <f t="shared" si="74"/>
        <v>0</v>
      </c>
      <c r="J178" s="27">
        <f t="shared" si="74"/>
        <v>0</v>
      </c>
      <c r="K178" s="28" t="s">
        <v>17</v>
      </c>
    </row>
    <row r="179" spans="1:11" ht="21" customHeight="1" x14ac:dyDescent="0.25">
      <c r="A179" s="19">
        <v>152</v>
      </c>
      <c r="B179" s="50" t="s">
        <v>30</v>
      </c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1:11" ht="60" x14ac:dyDescent="0.25">
      <c r="A180" s="19">
        <v>153</v>
      </c>
      <c r="B180" s="26" t="s">
        <v>55</v>
      </c>
      <c r="C180" s="27">
        <f>SUM(C181:C184)</f>
        <v>0</v>
      </c>
      <c r="D180" s="27">
        <f t="shared" ref="D180:J180" si="75">SUM(D181:D184)</f>
        <v>0</v>
      </c>
      <c r="E180" s="27">
        <f t="shared" si="75"/>
        <v>0</v>
      </c>
      <c r="F180" s="27">
        <f t="shared" si="75"/>
        <v>0</v>
      </c>
      <c r="G180" s="27">
        <f t="shared" si="75"/>
        <v>0</v>
      </c>
      <c r="H180" s="27">
        <f t="shared" si="75"/>
        <v>0</v>
      </c>
      <c r="I180" s="27">
        <f t="shared" si="75"/>
        <v>0</v>
      </c>
      <c r="J180" s="27">
        <f t="shared" si="75"/>
        <v>0</v>
      </c>
      <c r="K180" s="28" t="s">
        <v>17</v>
      </c>
    </row>
    <row r="181" spans="1:11" x14ac:dyDescent="0.25">
      <c r="A181" s="19">
        <v>154</v>
      </c>
      <c r="B181" s="26" t="s">
        <v>18</v>
      </c>
      <c r="C181" s="27">
        <f>SUM(D181:J181)</f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8" t="s">
        <v>17</v>
      </c>
    </row>
    <row r="182" spans="1:11" x14ac:dyDescent="0.25">
      <c r="A182" s="19">
        <v>155</v>
      </c>
      <c r="B182" s="26" t="s">
        <v>19</v>
      </c>
      <c r="C182" s="27">
        <f>SUM(D182:J182)</f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8" t="s">
        <v>17</v>
      </c>
    </row>
    <row r="183" spans="1:11" x14ac:dyDescent="0.25">
      <c r="A183" s="19">
        <v>156</v>
      </c>
      <c r="B183" s="26" t="s">
        <v>20</v>
      </c>
      <c r="C183" s="27">
        <f>SUM(D183:J183)</f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8" t="s">
        <v>17</v>
      </c>
    </row>
    <row r="184" spans="1:11" x14ac:dyDescent="0.25">
      <c r="A184" s="19">
        <v>157</v>
      </c>
      <c r="B184" s="26" t="s">
        <v>21</v>
      </c>
      <c r="C184" s="27">
        <f>SUM(D184:J184)</f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8" t="s">
        <v>17</v>
      </c>
    </row>
    <row r="185" spans="1:11" ht="18.75" customHeight="1" x14ac:dyDescent="0.25">
      <c r="A185" s="19">
        <v>158</v>
      </c>
      <c r="B185" s="50" t="s">
        <v>32</v>
      </c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1:11" x14ac:dyDescent="0.25">
      <c r="A186" s="19">
        <v>159</v>
      </c>
      <c r="B186" s="31" t="s">
        <v>88</v>
      </c>
      <c r="C186" s="49">
        <f>SUM(C188:C191)</f>
        <v>645</v>
      </c>
      <c r="D186" s="49">
        <f t="shared" ref="D186:J186" si="76">SUM(D188:D191)</f>
        <v>89</v>
      </c>
      <c r="E186" s="49">
        <f t="shared" si="76"/>
        <v>156</v>
      </c>
      <c r="F186" s="49">
        <f t="shared" si="76"/>
        <v>80</v>
      </c>
      <c r="G186" s="49">
        <f t="shared" si="76"/>
        <v>80</v>
      </c>
      <c r="H186" s="49">
        <f t="shared" si="76"/>
        <v>80</v>
      </c>
      <c r="I186" s="49">
        <f t="shared" si="76"/>
        <v>80</v>
      </c>
      <c r="J186" s="49">
        <f t="shared" si="76"/>
        <v>80</v>
      </c>
      <c r="K186" s="50">
        <v>14</v>
      </c>
    </row>
    <row r="187" spans="1:11" ht="225" x14ac:dyDescent="0.25">
      <c r="A187" s="32"/>
      <c r="B187" s="26" t="s">
        <v>110</v>
      </c>
      <c r="C187" s="49"/>
      <c r="D187" s="49"/>
      <c r="E187" s="49"/>
      <c r="F187" s="49"/>
      <c r="G187" s="49"/>
      <c r="H187" s="49"/>
      <c r="I187" s="49"/>
      <c r="J187" s="49"/>
      <c r="K187" s="50"/>
    </row>
    <row r="188" spans="1:11" x14ac:dyDescent="0.25">
      <c r="A188" s="19">
        <v>160</v>
      </c>
      <c r="B188" s="26" t="s">
        <v>18</v>
      </c>
      <c r="C188" s="27">
        <f>SUM(D188:J188)</f>
        <v>548</v>
      </c>
      <c r="D188" s="27">
        <v>67</v>
      </c>
      <c r="E188" s="27">
        <v>81</v>
      </c>
      <c r="F188" s="27">
        <v>80</v>
      </c>
      <c r="G188" s="27">
        <v>80</v>
      </c>
      <c r="H188" s="27">
        <v>80</v>
      </c>
      <c r="I188" s="27">
        <v>80</v>
      </c>
      <c r="J188" s="27">
        <v>80</v>
      </c>
      <c r="K188" s="28" t="s">
        <v>17</v>
      </c>
    </row>
    <row r="189" spans="1:11" x14ac:dyDescent="0.25">
      <c r="A189" s="19">
        <v>161</v>
      </c>
      <c r="B189" s="26" t="s">
        <v>19</v>
      </c>
      <c r="C189" s="27">
        <f>SUM(D189:J189)</f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8" t="s">
        <v>17</v>
      </c>
    </row>
    <row r="190" spans="1:11" x14ac:dyDescent="0.25">
      <c r="A190" s="19">
        <v>162</v>
      </c>
      <c r="B190" s="26" t="s">
        <v>20</v>
      </c>
      <c r="C190" s="27">
        <f>SUM(D190:J190)</f>
        <v>97</v>
      </c>
      <c r="D190" s="27">
        <v>22</v>
      </c>
      <c r="E190" s="27">
        <v>75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8" t="s">
        <v>17</v>
      </c>
    </row>
    <row r="191" spans="1:11" x14ac:dyDescent="0.25">
      <c r="A191" s="19">
        <v>163</v>
      </c>
      <c r="B191" s="26" t="s">
        <v>21</v>
      </c>
      <c r="C191" s="27">
        <f>SUM(D191:J191)</f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8" t="s">
        <v>17</v>
      </c>
    </row>
    <row r="192" spans="1:11" x14ac:dyDescent="0.25">
      <c r="A192" s="19">
        <v>164</v>
      </c>
      <c r="B192" s="50" t="s">
        <v>33</v>
      </c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1:11" ht="45" x14ac:dyDescent="0.25">
      <c r="A193" s="19">
        <v>165</v>
      </c>
      <c r="B193" s="26" t="s">
        <v>56</v>
      </c>
      <c r="C193" s="27">
        <f>SUM(C194:C197)</f>
        <v>1715</v>
      </c>
      <c r="D193" s="27">
        <f t="shared" ref="D193:J193" si="77">SUM(D194:D197)</f>
        <v>304</v>
      </c>
      <c r="E193" s="27">
        <f t="shared" si="77"/>
        <v>311</v>
      </c>
      <c r="F193" s="27">
        <f t="shared" si="77"/>
        <v>220</v>
      </c>
      <c r="G193" s="27">
        <f t="shared" si="77"/>
        <v>220</v>
      </c>
      <c r="H193" s="27">
        <f t="shared" si="77"/>
        <v>220</v>
      </c>
      <c r="I193" s="27">
        <f t="shared" si="77"/>
        <v>220</v>
      </c>
      <c r="J193" s="27">
        <f t="shared" si="77"/>
        <v>220</v>
      </c>
      <c r="K193" s="28" t="s">
        <v>17</v>
      </c>
    </row>
    <row r="194" spans="1:11" x14ac:dyDescent="0.25">
      <c r="A194" s="19">
        <v>166</v>
      </c>
      <c r="B194" s="26" t="s">
        <v>18</v>
      </c>
      <c r="C194" s="27">
        <f>SUM(C199,C204,C209,C214)</f>
        <v>1508</v>
      </c>
      <c r="D194" s="27">
        <f t="shared" ref="D194:J194" si="78">SUM(D199,D204,D209,D214)</f>
        <v>204</v>
      </c>
      <c r="E194" s="27">
        <f t="shared" si="78"/>
        <v>204</v>
      </c>
      <c r="F194" s="27">
        <f t="shared" si="78"/>
        <v>220</v>
      </c>
      <c r="G194" s="27">
        <f t="shared" si="78"/>
        <v>220</v>
      </c>
      <c r="H194" s="27">
        <f t="shared" si="78"/>
        <v>220</v>
      </c>
      <c r="I194" s="27">
        <f t="shared" si="78"/>
        <v>220</v>
      </c>
      <c r="J194" s="27">
        <f t="shared" si="78"/>
        <v>220</v>
      </c>
      <c r="K194" s="28" t="s">
        <v>17</v>
      </c>
    </row>
    <row r="195" spans="1:11" x14ac:dyDescent="0.25">
      <c r="A195" s="19">
        <v>167</v>
      </c>
      <c r="B195" s="26" t="s">
        <v>19</v>
      </c>
      <c r="C195" s="27">
        <f>SUM(C200,C205,C210,C215)</f>
        <v>0</v>
      </c>
      <c r="D195" s="27">
        <f t="shared" ref="D195:J195" si="79">SUM(D200,D205,D210,D215)</f>
        <v>0</v>
      </c>
      <c r="E195" s="27">
        <f t="shared" si="79"/>
        <v>0</v>
      </c>
      <c r="F195" s="27">
        <f t="shared" si="79"/>
        <v>0</v>
      </c>
      <c r="G195" s="27">
        <f t="shared" si="79"/>
        <v>0</v>
      </c>
      <c r="H195" s="27">
        <f t="shared" si="79"/>
        <v>0</v>
      </c>
      <c r="I195" s="27">
        <f t="shared" si="79"/>
        <v>0</v>
      </c>
      <c r="J195" s="27">
        <f t="shared" si="79"/>
        <v>0</v>
      </c>
      <c r="K195" s="28" t="s">
        <v>17</v>
      </c>
    </row>
    <row r="196" spans="1:11" x14ac:dyDescent="0.25">
      <c r="A196" s="19">
        <v>168</v>
      </c>
      <c r="B196" s="26" t="s">
        <v>20</v>
      </c>
      <c r="C196" s="27">
        <f>SUM(C201,C206,C211,C216)</f>
        <v>207</v>
      </c>
      <c r="D196" s="27">
        <f t="shared" ref="D196:J196" si="80">SUM(D201,D206,D211,D216)</f>
        <v>100</v>
      </c>
      <c r="E196" s="27">
        <f>SUM(E201,E206,E211,E216)</f>
        <v>107</v>
      </c>
      <c r="F196" s="27">
        <f t="shared" si="80"/>
        <v>0</v>
      </c>
      <c r="G196" s="27">
        <f t="shared" si="80"/>
        <v>0</v>
      </c>
      <c r="H196" s="27">
        <f t="shared" si="80"/>
        <v>0</v>
      </c>
      <c r="I196" s="27">
        <f t="shared" si="80"/>
        <v>0</v>
      </c>
      <c r="J196" s="27">
        <f t="shared" si="80"/>
        <v>0</v>
      </c>
      <c r="K196" s="28" t="s">
        <v>17</v>
      </c>
    </row>
    <row r="197" spans="1:11" x14ac:dyDescent="0.25">
      <c r="A197" s="19">
        <v>169</v>
      </c>
      <c r="B197" s="26" t="s">
        <v>21</v>
      </c>
      <c r="C197" s="27">
        <f>SUM(C202,C207,C212,C217)</f>
        <v>0</v>
      </c>
      <c r="D197" s="27">
        <f t="shared" ref="D197:J197" si="81">SUM(D202,D207,D212,D217)</f>
        <v>0</v>
      </c>
      <c r="E197" s="27">
        <f t="shared" si="81"/>
        <v>0</v>
      </c>
      <c r="F197" s="27">
        <f t="shared" si="81"/>
        <v>0</v>
      </c>
      <c r="G197" s="27">
        <f t="shared" si="81"/>
        <v>0</v>
      </c>
      <c r="H197" s="27">
        <f t="shared" si="81"/>
        <v>0</v>
      </c>
      <c r="I197" s="27">
        <f t="shared" si="81"/>
        <v>0</v>
      </c>
      <c r="J197" s="27">
        <f t="shared" si="81"/>
        <v>0</v>
      </c>
      <c r="K197" s="28" t="s">
        <v>17</v>
      </c>
    </row>
    <row r="198" spans="1:11" ht="195" x14ac:dyDescent="0.25">
      <c r="A198" s="19">
        <v>170</v>
      </c>
      <c r="B198" s="31" t="s">
        <v>118</v>
      </c>
      <c r="C198" s="27">
        <f>SUM(C199:C202)</f>
        <v>127.5</v>
      </c>
      <c r="D198" s="27">
        <f t="shared" ref="D198:J198" si="82">SUM(D199:D202)</f>
        <v>15</v>
      </c>
      <c r="E198" s="27">
        <f t="shared" si="82"/>
        <v>15</v>
      </c>
      <c r="F198" s="27">
        <f t="shared" si="82"/>
        <v>19.5</v>
      </c>
      <c r="G198" s="27">
        <f t="shared" si="82"/>
        <v>19.5</v>
      </c>
      <c r="H198" s="27">
        <f t="shared" si="82"/>
        <v>19.5</v>
      </c>
      <c r="I198" s="27">
        <f t="shared" si="82"/>
        <v>19.5</v>
      </c>
      <c r="J198" s="27">
        <f t="shared" si="82"/>
        <v>19.5</v>
      </c>
      <c r="K198" s="28">
        <v>10</v>
      </c>
    </row>
    <row r="199" spans="1:11" x14ac:dyDescent="0.25">
      <c r="A199" s="19">
        <v>171</v>
      </c>
      <c r="B199" s="26" t="s">
        <v>18</v>
      </c>
      <c r="C199" s="27">
        <f>SUM(D199:J199)</f>
        <v>127.5</v>
      </c>
      <c r="D199" s="27">
        <v>15</v>
      </c>
      <c r="E199" s="27">
        <v>15</v>
      </c>
      <c r="F199" s="27">
        <v>19.5</v>
      </c>
      <c r="G199" s="27">
        <v>19.5</v>
      </c>
      <c r="H199" s="27">
        <v>19.5</v>
      </c>
      <c r="I199" s="27">
        <v>19.5</v>
      </c>
      <c r="J199" s="27">
        <v>19.5</v>
      </c>
      <c r="K199" s="28" t="s">
        <v>17</v>
      </c>
    </row>
    <row r="200" spans="1:11" x14ac:dyDescent="0.25">
      <c r="A200" s="19">
        <v>172</v>
      </c>
      <c r="B200" s="26" t="s">
        <v>19</v>
      </c>
      <c r="C200" s="27">
        <f>SUM(D200:J200)</f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8" t="s">
        <v>17</v>
      </c>
    </row>
    <row r="201" spans="1:11" x14ac:dyDescent="0.25">
      <c r="A201" s="19">
        <v>173</v>
      </c>
      <c r="B201" s="26" t="s">
        <v>20</v>
      </c>
      <c r="C201" s="27">
        <f>SUM(D201:J201)</f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8" t="s">
        <v>17</v>
      </c>
    </row>
    <row r="202" spans="1:11" x14ac:dyDescent="0.25">
      <c r="A202" s="19">
        <v>174</v>
      </c>
      <c r="B202" s="26" t="s">
        <v>21</v>
      </c>
      <c r="C202" s="27">
        <f>SUM(D202:J202)</f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8" t="s">
        <v>17</v>
      </c>
    </row>
    <row r="203" spans="1:11" ht="135" x14ac:dyDescent="0.25">
      <c r="A203" s="19">
        <v>175</v>
      </c>
      <c r="B203" s="31" t="s">
        <v>119</v>
      </c>
      <c r="C203" s="27">
        <f>SUM(C204:C207)</f>
        <v>588</v>
      </c>
      <c r="D203" s="27">
        <f t="shared" ref="D203:J203" si="83">SUM(D204:D207)</f>
        <v>90</v>
      </c>
      <c r="E203" s="27">
        <f t="shared" si="83"/>
        <v>123</v>
      </c>
      <c r="F203" s="27">
        <f t="shared" si="83"/>
        <v>75</v>
      </c>
      <c r="G203" s="27">
        <f t="shared" si="83"/>
        <v>75</v>
      </c>
      <c r="H203" s="27">
        <f t="shared" si="83"/>
        <v>75</v>
      </c>
      <c r="I203" s="27">
        <f t="shared" si="83"/>
        <v>75</v>
      </c>
      <c r="J203" s="27">
        <f t="shared" si="83"/>
        <v>75</v>
      </c>
      <c r="K203" s="28">
        <v>12</v>
      </c>
    </row>
    <row r="204" spans="1:11" x14ac:dyDescent="0.25">
      <c r="A204" s="19">
        <v>176</v>
      </c>
      <c r="B204" s="26" t="s">
        <v>18</v>
      </c>
      <c r="C204" s="27">
        <f>SUM(D204:J204)</f>
        <v>495</v>
      </c>
      <c r="D204" s="27">
        <v>60</v>
      </c>
      <c r="E204" s="27">
        <v>60</v>
      </c>
      <c r="F204" s="27">
        <v>75</v>
      </c>
      <c r="G204" s="27">
        <v>75</v>
      </c>
      <c r="H204" s="27">
        <v>75</v>
      </c>
      <c r="I204" s="27">
        <v>75</v>
      </c>
      <c r="J204" s="27">
        <v>75</v>
      </c>
      <c r="K204" s="28" t="s">
        <v>17</v>
      </c>
    </row>
    <row r="205" spans="1:11" x14ac:dyDescent="0.25">
      <c r="A205" s="19">
        <v>177</v>
      </c>
      <c r="B205" s="26" t="s">
        <v>19</v>
      </c>
      <c r="C205" s="27">
        <f>SUM(D205:J205)</f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8" t="s">
        <v>17</v>
      </c>
    </row>
    <row r="206" spans="1:11" x14ac:dyDescent="0.25">
      <c r="A206" s="19">
        <v>178</v>
      </c>
      <c r="B206" s="26" t="s">
        <v>20</v>
      </c>
      <c r="C206" s="27">
        <f>SUM(D206:J206)</f>
        <v>93</v>
      </c>
      <c r="D206" s="27">
        <v>30</v>
      </c>
      <c r="E206" s="27">
        <v>63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8" t="s">
        <v>17</v>
      </c>
    </row>
    <row r="207" spans="1:11" x14ac:dyDescent="0.25">
      <c r="A207" s="19">
        <v>179</v>
      </c>
      <c r="B207" s="26" t="s">
        <v>21</v>
      </c>
      <c r="C207" s="27">
        <f>SUM(D207:J207)</f>
        <v>0</v>
      </c>
      <c r="D207" s="27">
        <v>0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8" t="s">
        <v>17</v>
      </c>
    </row>
    <row r="208" spans="1:11" ht="105" x14ac:dyDescent="0.25">
      <c r="A208" s="19">
        <v>180</v>
      </c>
      <c r="B208" s="31" t="s">
        <v>120</v>
      </c>
      <c r="C208" s="27">
        <f>SUM(C209:C212)</f>
        <v>680</v>
      </c>
      <c r="D208" s="27">
        <f t="shared" ref="D208:J208" si="84">SUM(D209:D212)</f>
        <v>123</v>
      </c>
      <c r="E208" s="27">
        <f t="shared" si="84"/>
        <v>82</v>
      </c>
      <c r="F208" s="27">
        <f t="shared" si="84"/>
        <v>95</v>
      </c>
      <c r="G208" s="27">
        <f t="shared" si="84"/>
        <v>95</v>
      </c>
      <c r="H208" s="27">
        <f t="shared" si="84"/>
        <v>95</v>
      </c>
      <c r="I208" s="27">
        <f t="shared" si="84"/>
        <v>95</v>
      </c>
      <c r="J208" s="27">
        <f t="shared" si="84"/>
        <v>95</v>
      </c>
      <c r="K208" s="28" t="s">
        <v>57</v>
      </c>
    </row>
    <row r="209" spans="1:11" x14ac:dyDescent="0.25">
      <c r="A209" s="19">
        <v>181</v>
      </c>
      <c r="B209" s="26" t="s">
        <v>18</v>
      </c>
      <c r="C209" s="27">
        <f>SUM(D209:J209)</f>
        <v>645</v>
      </c>
      <c r="D209" s="27">
        <v>93</v>
      </c>
      <c r="E209" s="29">
        <v>77</v>
      </c>
      <c r="F209" s="27">
        <v>95</v>
      </c>
      <c r="G209" s="27">
        <v>95</v>
      </c>
      <c r="H209" s="27">
        <v>95</v>
      </c>
      <c r="I209" s="27">
        <v>95</v>
      </c>
      <c r="J209" s="27">
        <v>95</v>
      </c>
      <c r="K209" s="28" t="s">
        <v>17</v>
      </c>
    </row>
    <row r="210" spans="1:11" x14ac:dyDescent="0.25">
      <c r="A210" s="19">
        <v>182</v>
      </c>
      <c r="B210" s="26" t="s">
        <v>19</v>
      </c>
      <c r="C210" s="27">
        <f>SUM(D210:J210)</f>
        <v>0</v>
      </c>
      <c r="D210" s="27">
        <v>0</v>
      </c>
      <c r="E210" s="30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8" t="s">
        <v>17</v>
      </c>
    </row>
    <row r="211" spans="1:11" x14ac:dyDescent="0.25">
      <c r="A211" s="19">
        <v>183</v>
      </c>
      <c r="B211" s="26" t="s">
        <v>20</v>
      </c>
      <c r="C211" s="27">
        <f>SUM(D211:J211)</f>
        <v>35</v>
      </c>
      <c r="D211" s="27">
        <v>30</v>
      </c>
      <c r="E211" s="29">
        <v>5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8" t="s">
        <v>17</v>
      </c>
    </row>
    <row r="212" spans="1:11" x14ac:dyDescent="0.25">
      <c r="A212" s="19">
        <v>184</v>
      </c>
      <c r="B212" s="26" t="s">
        <v>21</v>
      </c>
      <c r="C212" s="27">
        <f>SUM(D212:J212)</f>
        <v>0</v>
      </c>
      <c r="D212" s="27">
        <v>0</v>
      </c>
      <c r="E212" s="30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8" t="s">
        <v>17</v>
      </c>
    </row>
    <row r="213" spans="1:11" ht="90" x14ac:dyDescent="0.25">
      <c r="A213" s="19">
        <v>185</v>
      </c>
      <c r="B213" s="31" t="s">
        <v>121</v>
      </c>
      <c r="C213" s="27">
        <f>SUM(C214:C217)</f>
        <v>319.5</v>
      </c>
      <c r="D213" s="27">
        <f t="shared" ref="D213:J213" si="85">SUM(D214:D217)</f>
        <v>76</v>
      </c>
      <c r="E213" s="27">
        <f t="shared" si="85"/>
        <v>91</v>
      </c>
      <c r="F213" s="27">
        <f t="shared" si="85"/>
        <v>30.5</v>
      </c>
      <c r="G213" s="27">
        <f t="shared" si="85"/>
        <v>30.5</v>
      </c>
      <c r="H213" s="27">
        <f t="shared" si="85"/>
        <v>30.5</v>
      </c>
      <c r="I213" s="27">
        <f t="shared" si="85"/>
        <v>30.5</v>
      </c>
      <c r="J213" s="27">
        <f t="shared" si="85"/>
        <v>30.5</v>
      </c>
      <c r="K213" s="33" t="s">
        <v>103</v>
      </c>
    </row>
    <row r="214" spans="1:11" x14ac:dyDescent="0.25">
      <c r="A214" s="19">
        <v>186</v>
      </c>
      <c r="B214" s="26" t="s">
        <v>18</v>
      </c>
      <c r="C214" s="27">
        <f>SUM(D214:J214)</f>
        <v>240.5</v>
      </c>
      <c r="D214" s="27">
        <v>36</v>
      </c>
      <c r="E214" s="29">
        <v>52</v>
      </c>
      <c r="F214" s="27">
        <v>30.5</v>
      </c>
      <c r="G214" s="27">
        <v>30.5</v>
      </c>
      <c r="H214" s="27">
        <v>30.5</v>
      </c>
      <c r="I214" s="27">
        <v>30.5</v>
      </c>
      <c r="J214" s="27">
        <v>30.5</v>
      </c>
      <c r="K214" s="28" t="s">
        <v>17</v>
      </c>
    </row>
    <row r="215" spans="1:11" x14ac:dyDescent="0.25">
      <c r="A215" s="19">
        <v>187</v>
      </c>
      <c r="B215" s="26" t="s">
        <v>19</v>
      </c>
      <c r="C215" s="27">
        <f>SUM(D215:J215)</f>
        <v>0</v>
      </c>
      <c r="D215" s="27">
        <v>0</v>
      </c>
      <c r="E215" s="30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8" t="s">
        <v>17</v>
      </c>
    </row>
    <row r="216" spans="1:11" x14ac:dyDescent="0.25">
      <c r="A216" s="19">
        <v>188</v>
      </c>
      <c r="B216" s="26" t="s">
        <v>20</v>
      </c>
      <c r="C216" s="27">
        <f>SUM(D216:J216)</f>
        <v>79</v>
      </c>
      <c r="D216" s="27">
        <v>40</v>
      </c>
      <c r="E216" s="29">
        <v>39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8" t="s">
        <v>17</v>
      </c>
    </row>
    <row r="217" spans="1:11" x14ac:dyDescent="0.25">
      <c r="A217" s="19">
        <v>189</v>
      </c>
      <c r="B217" s="10" t="s">
        <v>21</v>
      </c>
      <c r="C217" s="15">
        <f>SUM(D217:J217)</f>
        <v>0</v>
      </c>
      <c r="D217" s="15">
        <v>0</v>
      </c>
      <c r="E217" s="2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9" t="s">
        <v>17</v>
      </c>
    </row>
    <row r="218" spans="1:11" ht="22.5" customHeight="1" x14ac:dyDescent="0.25">
      <c r="A218" s="19">
        <v>190</v>
      </c>
      <c r="B218" s="46" t="s">
        <v>111</v>
      </c>
      <c r="C218" s="46"/>
      <c r="D218" s="46"/>
      <c r="E218" s="46"/>
      <c r="F218" s="46"/>
      <c r="G218" s="46"/>
      <c r="H218" s="46"/>
      <c r="I218" s="46"/>
      <c r="J218" s="46"/>
      <c r="K218" s="46"/>
    </row>
    <row r="219" spans="1:11" ht="30" x14ac:dyDescent="0.25">
      <c r="A219" s="19">
        <v>191</v>
      </c>
      <c r="B219" s="10" t="s">
        <v>58</v>
      </c>
      <c r="C219" s="15">
        <f>SUM(C220)</f>
        <v>9115</v>
      </c>
      <c r="D219" s="15">
        <f t="shared" ref="D219:J219" si="86">SUM(D220)</f>
        <v>1200</v>
      </c>
      <c r="E219" s="15">
        <f t="shared" si="86"/>
        <v>1300</v>
      </c>
      <c r="F219" s="15">
        <f t="shared" si="86"/>
        <v>1323</v>
      </c>
      <c r="G219" s="15">
        <f t="shared" si="86"/>
        <v>1323</v>
      </c>
      <c r="H219" s="15">
        <f t="shared" si="86"/>
        <v>1323</v>
      </c>
      <c r="I219" s="15">
        <f t="shared" si="86"/>
        <v>1323</v>
      </c>
      <c r="J219" s="15">
        <f t="shared" si="86"/>
        <v>1323</v>
      </c>
      <c r="K219" s="9" t="s">
        <v>17</v>
      </c>
    </row>
    <row r="220" spans="1:11" x14ac:dyDescent="0.25">
      <c r="A220" s="19">
        <v>192</v>
      </c>
      <c r="B220" s="10" t="s">
        <v>18</v>
      </c>
      <c r="C220" s="15">
        <f>SUM(C223,C231)</f>
        <v>9115</v>
      </c>
      <c r="D220" s="15">
        <f t="shared" ref="D220:J220" si="87">SUM(D223,D231)</f>
        <v>1200</v>
      </c>
      <c r="E220" s="15">
        <f t="shared" si="87"/>
        <v>1300</v>
      </c>
      <c r="F220" s="15">
        <f t="shared" si="87"/>
        <v>1323</v>
      </c>
      <c r="G220" s="15">
        <f t="shared" si="87"/>
        <v>1323</v>
      </c>
      <c r="H220" s="15">
        <f t="shared" si="87"/>
        <v>1323</v>
      </c>
      <c r="I220" s="15">
        <f t="shared" si="87"/>
        <v>1323</v>
      </c>
      <c r="J220" s="15">
        <f t="shared" si="87"/>
        <v>1323</v>
      </c>
      <c r="K220" s="9" t="s">
        <v>17</v>
      </c>
    </row>
    <row r="221" spans="1:11" x14ac:dyDescent="0.25">
      <c r="A221" s="19">
        <v>193</v>
      </c>
      <c r="B221" s="46" t="s">
        <v>28</v>
      </c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ht="45" x14ac:dyDescent="0.25">
      <c r="A222" s="19">
        <v>194</v>
      </c>
      <c r="B222" s="10" t="s">
        <v>59</v>
      </c>
      <c r="C222" s="15">
        <f>SUM(C223)</f>
        <v>0</v>
      </c>
      <c r="D222" s="15">
        <f t="shared" ref="D222:J222" si="88">SUM(D223)</f>
        <v>0</v>
      </c>
      <c r="E222" s="15">
        <f t="shared" si="88"/>
        <v>0</v>
      </c>
      <c r="F222" s="15">
        <f t="shared" si="88"/>
        <v>0</v>
      </c>
      <c r="G222" s="15">
        <f t="shared" si="88"/>
        <v>0</v>
      </c>
      <c r="H222" s="15">
        <f t="shared" si="88"/>
        <v>0</v>
      </c>
      <c r="I222" s="15">
        <f t="shared" si="88"/>
        <v>0</v>
      </c>
      <c r="J222" s="15">
        <f t="shared" si="88"/>
        <v>0</v>
      </c>
      <c r="K222" s="9" t="s">
        <v>17</v>
      </c>
    </row>
    <row r="223" spans="1:11" x14ac:dyDescent="0.25">
      <c r="A223" s="19">
        <v>195</v>
      </c>
      <c r="B223" s="10" t="s">
        <v>18</v>
      </c>
      <c r="C223" s="15">
        <f>SUM(C226,C228)</f>
        <v>0</v>
      </c>
      <c r="D223" s="15">
        <f t="shared" ref="D223:J223" si="89">SUM(D226,D228)</f>
        <v>0</v>
      </c>
      <c r="E223" s="15">
        <f t="shared" si="89"/>
        <v>0</v>
      </c>
      <c r="F223" s="15">
        <f t="shared" si="89"/>
        <v>0</v>
      </c>
      <c r="G223" s="15">
        <f t="shared" si="89"/>
        <v>0</v>
      </c>
      <c r="H223" s="15">
        <f t="shared" si="89"/>
        <v>0</v>
      </c>
      <c r="I223" s="15">
        <f t="shared" si="89"/>
        <v>0</v>
      </c>
      <c r="J223" s="15">
        <f t="shared" si="89"/>
        <v>0</v>
      </c>
      <c r="K223" s="9" t="s">
        <v>17</v>
      </c>
    </row>
    <row r="224" spans="1:11" ht="22.5" customHeight="1" x14ac:dyDescent="0.25">
      <c r="A224" s="19">
        <v>196</v>
      </c>
      <c r="B224" s="46" t="s">
        <v>30</v>
      </c>
      <c r="C224" s="46"/>
      <c r="D224" s="46"/>
      <c r="E224" s="46"/>
      <c r="F224" s="46"/>
      <c r="G224" s="46"/>
      <c r="H224" s="46"/>
      <c r="I224" s="46"/>
      <c r="J224" s="46"/>
      <c r="K224" s="46"/>
    </row>
    <row r="225" spans="1:11" ht="60" x14ac:dyDescent="0.25">
      <c r="A225" s="19">
        <v>197</v>
      </c>
      <c r="B225" s="10" t="s">
        <v>55</v>
      </c>
      <c r="C225" s="15">
        <f>SUM(C226)</f>
        <v>0</v>
      </c>
      <c r="D225" s="15">
        <f t="shared" ref="D225:J225" si="90">SUM(D226)</f>
        <v>0</v>
      </c>
      <c r="E225" s="15">
        <f t="shared" si="90"/>
        <v>0</v>
      </c>
      <c r="F225" s="15">
        <f t="shared" si="90"/>
        <v>0</v>
      </c>
      <c r="G225" s="15">
        <f t="shared" si="90"/>
        <v>0</v>
      </c>
      <c r="H225" s="15">
        <f t="shared" si="90"/>
        <v>0</v>
      </c>
      <c r="I225" s="15">
        <f t="shared" si="90"/>
        <v>0</v>
      </c>
      <c r="J225" s="15">
        <f t="shared" si="90"/>
        <v>0</v>
      </c>
      <c r="K225" s="9" t="s">
        <v>17</v>
      </c>
    </row>
    <row r="226" spans="1:11" x14ac:dyDescent="0.25">
      <c r="A226" s="19">
        <v>198</v>
      </c>
      <c r="B226" s="10" t="s">
        <v>18</v>
      </c>
      <c r="C226" s="15">
        <f>SUM(D226:J226)</f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9" t="s">
        <v>17</v>
      </c>
    </row>
    <row r="227" spans="1:11" ht="21" customHeight="1" x14ac:dyDescent="0.25">
      <c r="A227" s="19">
        <v>199</v>
      </c>
      <c r="B227" s="46" t="s">
        <v>32</v>
      </c>
      <c r="C227" s="46"/>
      <c r="D227" s="46"/>
      <c r="E227" s="46"/>
      <c r="F227" s="46"/>
      <c r="G227" s="46"/>
      <c r="H227" s="46"/>
      <c r="I227" s="46"/>
      <c r="J227" s="46"/>
      <c r="K227" s="46"/>
    </row>
    <row r="228" spans="1:11" x14ac:dyDescent="0.25">
      <c r="A228" s="19">
        <v>200</v>
      </c>
      <c r="B228" s="10" t="s">
        <v>18</v>
      </c>
      <c r="C228" s="15">
        <f>SUM(D228:J228)</f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9" t="s">
        <v>17</v>
      </c>
    </row>
    <row r="229" spans="1:11" x14ac:dyDescent="0.25">
      <c r="A229" s="19">
        <v>201</v>
      </c>
      <c r="B229" s="46" t="s">
        <v>33</v>
      </c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1" ht="45" x14ac:dyDescent="0.25">
      <c r="A230" s="19">
        <v>202</v>
      </c>
      <c r="B230" s="10" t="s">
        <v>60</v>
      </c>
      <c r="C230" s="15">
        <f>SUM(C231)</f>
        <v>9115</v>
      </c>
      <c r="D230" s="15">
        <f t="shared" ref="D230:J230" si="91">SUM(D231)</f>
        <v>1200</v>
      </c>
      <c r="E230" s="15">
        <v>1300</v>
      </c>
      <c r="F230" s="15">
        <f t="shared" si="91"/>
        <v>1323</v>
      </c>
      <c r="G230" s="15">
        <f t="shared" si="91"/>
        <v>1323</v>
      </c>
      <c r="H230" s="15">
        <f t="shared" si="91"/>
        <v>1323</v>
      </c>
      <c r="I230" s="15">
        <f t="shared" si="91"/>
        <v>1323</v>
      </c>
      <c r="J230" s="15">
        <f t="shared" si="91"/>
        <v>1323</v>
      </c>
      <c r="K230" s="9" t="s">
        <v>17</v>
      </c>
    </row>
    <row r="231" spans="1:11" x14ac:dyDescent="0.25">
      <c r="A231" s="19">
        <v>203</v>
      </c>
      <c r="B231" s="10" t="s">
        <v>18</v>
      </c>
      <c r="C231" s="15">
        <f>SUM(C234,C240,C243)</f>
        <v>9115</v>
      </c>
      <c r="D231" s="15">
        <f t="shared" ref="D231:J231" si="92">SUM(D234,D240,D243)</f>
        <v>1200</v>
      </c>
      <c r="E231" s="15">
        <f>SUM(E234,E240,E243)</f>
        <v>1300</v>
      </c>
      <c r="F231" s="15">
        <f t="shared" si="92"/>
        <v>1323</v>
      </c>
      <c r="G231" s="15">
        <f t="shared" si="92"/>
        <v>1323</v>
      </c>
      <c r="H231" s="15">
        <f t="shared" si="92"/>
        <v>1323</v>
      </c>
      <c r="I231" s="15">
        <f t="shared" si="92"/>
        <v>1323</v>
      </c>
      <c r="J231" s="15">
        <f t="shared" si="92"/>
        <v>1323</v>
      </c>
      <c r="K231" s="9" t="s">
        <v>17</v>
      </c>
    </row>
    <row r="232" spans="1:11" x14ac:dyDescent="0.25">
      <c r="A232" s="42">
        <v>204</v>
      </c>
      <c r="B232" s="16" t="s">
        <v>62</v>
      </c>
      <c r="C232" s="47">
        <f>SUM(C234:C237)</f>
        <v>1100</v>
      </c>
      <c r="D232" s="47">
        <f t="shared" ref="D232:J232" si="93">SUM(D234:D237)</f>
        <v>150</v>
      </c>
      <c r="E232" s="47">
        <f t="shared" si="93"/>
        <v>150</v>
      </c>
      <c r="F232" s="47">
        <f t="shared" si="93"/>
        <v>160</v>
      </c>
      <c r="G232" s="47">
        <f t="shared" si="93"/>
        <v>160</v>
      </c>
      <c r="H232" s="47">
        <f t="shared" si="93"/>
        <v>160</v>
      </c>
      <c r="I232" s="47">
        <f t="shared" si="93"/>
        <v>160</v>
      </c>
      <c r="J232" s="47">
        <f t="shared" si="93"/>
        <v>160</v>
      </c>
      <c r="K232" s="46" t="s">
        <v>61</v>
      </c>
    </row>
    <row r="233" spans="1:11" ht="225" x14ac:dyDescent="0.25">
      <c r="A233" s="59"/>
      <c r="B233" s="10" t="s">
        <v>122</v>
      </c>
      <c r="C233" s="47"/>
      <c r="D233" s="47"/>
      <c r="E233" s="47"/>
      <c r="F233" s="47"/>
      <c r="G233" s="47"/>
      <c r="H233" s="47"/>
      <c r="I233" s="47"/>
      <c r="J233" s="47"/>
      <c r="K233" s="46"/>
    </row>
    <row r="234" spans="1:11" x14ac:dyDescent="0.25">
      <c r="A234" s="19">
        <v>205</v>
      </c>
      <c r="B234" s="10" t="s">
        <v>18</v>
      </c>
      <c r="C234" s="15">
        <f>SUM(D234:J234)</f>
        <v>1100</v>
      </c>
      <c r="D234" s="15">
        <v>150</v>
      </c>
      <c r="E234" s="15">
        <v>150</v>
      </c>
      <c r="F234" s="15">
        <v>160</v>
      </c>
      <c r="G234" s="15">
        <v>160</v>
      </c>
      <c r="H234" s="15">
        <v>160</v>
      </c>
      <c r="I234" s="15">
        <v>160</v>
      </c>
      <c r="J234" s="15">
        <v>160</v>
      </c>
      <c r="K234" s="9" t="s">
        <v>17</v>
      </c>
    </row>
    <row r="235" spans="1:11" x14ac:dyDescent="0.25">
      <c r="A235" s="19">
        <v>206</v>
      </c>
      <c r="B235" s="10" t="s">
        <v>19</v>
      </c>
      <c r="C235" s="15">
        <f>SUM(D235:J235)</f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9" t="s">
        <v>17</v>
      </c>
    </row>
    <row r="236" spans="1:11" x14ac:dyDescent="0.25">
      <c r="A236" s="19">
        <v>207</v>
      </c>
      <c r="B236" s="10" t="s">
        <v>20</v>
      </c>
      <c r="C236" s="15">
        <f>SUM(D236:J236)</f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9" t="s">
        <v>17</v>
      </c>
    </row>
    <row r="237" spans="1:11" x14ac:dyDescent="0.25">
      <c r="A237" s="19">
        <v>208</v>
      </c>
      <c r="B237" s="10" t="s">
        <v>21</v>
      </c>
      <c r="C237" s="15">
        <f>SUM(D237:J237)</f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9" t="s">
        <v>17</v>
      </c>
    </row>
    <row r="238" spans="1:11" x14ac:dyDescent="0.25">
      <c r="A238" s="42">
        <v>209</v>
      </c>
      <c r="B238" s="16" t="s">
        <v>63</v>
      </c>
      <c r="C238" s="47">
        <f>SUM(C240)</f>
        <v>217</v>
      </c>
      <c r="D238" s="47">
        <f t="shared" ref="D238:J238" si="94">SUM(D240)</f>
        <v>31</v>
      </c>
      <c r="E238" s="47">
        <f t="shared" si="94"/>
        <v>31</v>
      </c>
      <c r="F238" s="47">
        <f t="shared" si="94"/>
        <v>31</v>
      </c>
      <c r="G238" s="47">
        <f t="shared" si="94"/>
        <v>31</v>
      </c>
      <c r="H238" s="47">
        <f t="shared" si="94"/>
        <v>31</v>
      </c>
      <c r="I238" s="47">
        <f t="shared" si="94"/>
        <v>31</v>
      </c>
      <c r="J238" s="47">
        <f t="shared" si="94"/>
        <v>31</v>
      </c>
      <c r="K238" s="46" t="s">
        <v>61</v>
      </c>
    </row>
    <row r="239" spans="1:11" ht="309" customHeight="1" x14ac:dyDescent="0.25">
      <c r="A239" s="59"/>
      <c r="B239" s="10" t="s">
        <v>117</v>
      </c>
      <c r="C239" s="47"/>
      <c r="D239" s="47"/>
      <c r="E239" s="47"/>
      <c r="F239" s="47"/>
      <c r="G239" s="47"/>
      <c r="H239" s="47"/>
      <c r="I239" s="47"/>
      <c r="J239" s="47"/>
      <c r="K239" s="46"/>
    </row>
    <row r="240" spans="1:11" x14ac:dyDescent="0.25">
      <c r="A240" s="19">
        <v>210</v>
      </c>
      <c r="B240" s="10" t="s">
        <v>18</v>
      </c>
      <c r="C240" s="15">
        <f>SUM(D240:J240)</f>
        <v>217</v>
      </c>
      <c r="D240" s="15">
        <v>31</v>
      </c>
      <c r="E240" s="15">
        <v>31</v>
      </c>
      <c r="F240" s="15">
        <v>31</v>
      </c>
      <c r="G240" s="15">
        <v>31</v>
      </c>
      <c r="H240" s="15">
        <v>31</v>
      </c>
      <c r="I240" s="15">
        <v>31</v>
      </c>
      <c r="J240" s="15">
        <v>31</v>
      </c>
      <c r="K240" s="9" t="s">
        <v>17</v>
      </c>
    </row>
    <row r="241" spans="1:11" x14ac:dyDescent="0.25">
      <c r="A241" s="42">
        <v>211</v>
      </c>
      <c r="B241" s="16" t="s">
        <v>67</v>
      </c>
      <c r="C241" s="47">
        <f>SUM(C243)</f>
        <v>7798</v>
      </c>
      <c r="D241" s="47">
        <f t="shared" ref="D241:J241" si="95">SUM(D243)</f>
        <v>1019</v>
      </c>
      <c r="E241" s="47">
        <f t="shared" si="95"/>
        <v>1119</v>
      </c>
      <c r="F241" s="47">
        <f t="shared" si="95"/>
        <v>1132</v>
      </c>
      <c r="G241" s="47">
        <f t="shared" si="95"/>
        <v>1132</v>
      </c>
      <c r="H241" s="47">
        <f t="shared" si="95"/>
        <v>1132</v>
      </c>
      <c r="I241" s="47">
        <f t="shared" si="95"/>
        <v>1132</v>
      </c>
      <c r="J241" s="47">
        <f t="shared" si="95"/>
        <v>1132</v>
      </c>
      <c r="K241" s="46" t="s">
        <v>61</v>
      </c>
    </row>
    <row r="242" spans="1:11" ht="165" x14ac:dyDescent="0.25">
      <c r="A242" s="59"/>
      <c r="B242" s="10" t="s">
        <v>123</v>
      </c>
      <c r="C242" s="47"/>
      <c r="D242" s="47"/>
      <c r="E242" s="47"/>
      <c r="F242" s="47"/>
      <c r="G242" s="47"/>
      <c r="H242" s="47"/>
      <c r="I242" s="47"/>
      <c r="J242" s="47"/>
      <c r="K242" s="46"/>
    </row>
    <row r="243" spans="1:11" x14ac:dyDescent="0.25">
      <c r="A243" s="19">
        <v>212</v>
      </c>
      <c r="B243" s="10" t="s">
        <v>18</v>
      </c>
      <c r="C243" s="15">
        <f>SUM(D243:J243)</f>
        <v>7798</v>
      </c>
      <c r="D243" s="15">
        <v>1019</v>
      </c>
      <c r="E243" s="15">
        <v>1119</v>
      </c>
      <c r="F243" s="15">
        <v>1132</v>
      </c>
      <c r="G243" s="15">
        <v>1132</v>
      </c>
      <c r="H243" s="15">
        <v>1132</v>
      </c>
      <c r="I243" s="15">
        <v>1132</v>
      </c>
      <c r="J243" s="15">
        <v>1132</v>
      </c>
      <c r="K243" s="9" t="s">
        <v>17</v>
      </c>
    </row>
    <row r="244" spans="1:11" ht="25.5" customHeight="1" x14ac:dyDescent="0.25">
      <c r="A244" s="19">
        <v>213</v>
      </c>
      <c r="B244" s="46" t="s">
        <v>112</v>
      </c>
      <c r="C244" s="46"/>
      <c r="D244" s="46"/>
      <c r="E244" s="46"/>
      <c r="F244" s="46"/>
      <c r="G244" s="46"/>
      <c r="H244" s="46"/>
      <c r="I244" s="46"/>
      <c r="J244" s="46"/>
      <c r="K244" s="46"/>
    </row>
    <row r="245" spans="1:11" ht="30" x14ac:dyDescent="0.25">
      <c r="A245" s="19">
        <v>214</v>
      </c>
      <c r="B245" s="10" t="s">
        <v>64</v>
      </c>
      <c r="C245" s="15">
        <f>SUM(C246:C249)</f>
        <v>1505.3</v>
      </c>
      <c r="D245" s="15">
        <f t="shared" ref="D245:J245" si="96">SUM(D246:D249)</f>
        <v>150</v>
      </c>
      <c r="E245" s="15">
        <f t="shared" si="96"/>
        <v>205.3</v>
      </c>
      <c r="F245" s="15">
        <f t="shared" si="96"/>
        <v>170</v>
      </c>
      <c r="G245" s="15">
        <f t="shared" si="96"/>
        <v>200</v>
      </c>
      <c r="H245" s="15">
        <f t="shared" si="96"/>
        <v>230</v>
      </c>
      <c r="I245" s="15">
        <f t="shared" si="96"/>
        <v>250</v>
      </c>
      <c r="J245" s="15">
        <f t="shared" si="96"/>
        <v>300</v>
      </c>
      <c r="K245" s="9" t="s">
        <v>17</v>
      </c>
    </row>
    <row r="246" spans="1:11" x14ac:dyDescent="0.25">
      <c r="A246" s="19">
        <v>215</v>
      </c>
      <c r="B246" s="10" t="s">
        <v>18</v>
      </c>
      <c r="C246" s="15">
        <f t="shared" ref="C246:J248" si="97">SUM(C252,C281)</f>
        <v>1460</v>
      </c>
      <c r="D246" s="15">
        <f t="shared" si="97"/>
        <v>150</v>
      </c>
      <c r="E246" s="15">
        <f t="shared" si="97"/>
        <v>160</v>
      </c>
      <c r="F246" s="15">
        <f t="shared" si="97"/>
        <v>170</v>
      </c>
      <c r="G246" s="15">
        <f t="shared" si="97"/>
        <v>200</v>
      </c>
      <c r="H246" s="15">
        <f t="shared" si="97"/>
        <v>230</v>
      </c>
      <c r="I246" s="15">
        <f t="shared" si="97"/>
        <v>250</v>
      </c>
      <c r="J246" s="15">
        <f t="shared" si="97"/>
        <v>300</v>
      </c>
      <c r="K246" s="9" t="s">
        <v>17</v>
      </c>
    </row>
    <row r="247" spans="1:11" x14ac:dyDescent="0.25">
      <c r="A247" s="19">
        <v>216</v>
      </c>
      <c r="B247" s="10" t="s">
        <v>19</v>
      </c>
      <c r="C247" s="15">
        <f t="shared" si="97"/>
        <v>0</v>
      </c>
      <c r="D247" s="15">
        <f t="shared" si="97"/>
        <v>0</v>
      </c>
      <c r="E247" s="15">
        <f t="shared" si="97"/>
        <v>0</v>
      </c>
      <c r="F247" s="15">
        <f t="shared" si="97"/>
        <v>0</v>
      </c>
      <c r="G247" s="15">
        <f t="shared" si="97"/>
        <v>0</v>
      </c>
      <c r="H247" s="15">
        <f t="shared" si="97"/>
        <v>0</v>
      </c>
      <c r="I247" s="15">
        <f t="shared" si="97"/>
        <v>0</v>
      </c>
      <c r="J247" s="15">
        <f t="shared" si="97"/>
        <v>0</v>
      </c>
      <c r="K247" s="9" t="s">
        <v>17</v>
      </c>
    </row>
    <row r="248" spans="1:11" x14ac:dyDescent="0.25">
      <c r="A248" s="19">
        <v>217</v>
      </c>
      <c r="B248" s="10" t="s">
        <v>20</v>
      </c>
      <c r="C248" s="15">
        <f t="shared" si="97"/>
        <v>45.3</v>
      </c>
      <c r="D248" s="15">
        <f t="shared" si="97"/>
        <v>0</v>
      </c>
      <c r="E248" s="15">
        <f>SUM(E254,E283)</f>
        <v>45.3</v>
      </c>
      <c r="F248" s="15">
        <f t="shared" si="97"/>
        <v>0</v>
      </c>
      <c r="G248" s="15">
        <f t="shared" si="97"/>
        <v>0</v>
      </c>
      <c r="H248" s="15">
        <f t="shared" si="97"/>
        <v>0</v>
      </c>
      <c r="I248" s="15">
        <f t="shared" si="97"/>
        <v>0</v>
      </c>
      <c r="J248" s="15">
        <f t="shared" si="97"/>
        <v>0</v>
      </c>
      <c r="K248" s="9" t="s">
        <v>17</v>
      </c>
    </row>
    <row r="249" spans="1:11" x14ac:dyDescent="0.25">
      <c r="A249" s="19">
        <v>218</v>
      </c>
      <c r="B249" s="10" t="s">
        <v>21</v>
      </c>
      <c r="C249" s="15">
        <f>SUM(C255,C284)</f>
        <v>0</v>
      </c>
      <c r="D249" s="15">
        <f t="shared" ref="D249:J249" si="98">SUM(D255,D284)</f>
        <v>0</v>
      </c>
      <c r="E249" s="15">
        <f t="shared" si="98"/>
        <v>0</v>
      </c>
      <c r="F249" s="15">
        <f t="shared" si="98"/>
        <v>0</v>
      </c>
      <c r="G249" s="15">
        <f t="shared" si="98"/>
        <v>0</v>
      </c>
      <c r="H249" s="15">
        <f t="shared" si="98"/>
        <v>0</v>
      </c>
      <c r="I249" s="15">
        <f t="shared" si="98"/>
        <v>0</v>
      </c>
      <c r="J249" s="15">
        <f t="shared" si="98"/>
        <v>0</v>
      </c>
      <c r="K249" s="9" t="s">
        <v>17</v>
      </c>
    </row>
    <row r="250" spans="1:11" x14ac:dyDescent="0.25">
      <c r="A250" s="19">
        <v>219</v>
      </c>
      <c r="B250" s="46" t="s">
        <v>28</v>
      </c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ht="45" x14ac:dyDescent="0.25">
      <c r="A251" s="19">
        <v>220</v>
      </c>
      <c r="B251" s="10" t="s">
        <v>65</v>
      </c>
      <c r="C251" s="15">
        <f>SUM(C252:C255)</f>
        <v>525.79999999999995</v>
      </c>
      <c r="D251" s="15">
        <f t="shared" ref="D251:J251" si="99">SUM(D252:D255)</f>
        <v>50</v>
      </c>
      <c r="E251" s="15">
        <f t="shared" si="99"/>
        <v>78.8</v>
      </c>
      <c r="F251" s="15">
        <f t="shared" si="99"/>
        <v>57</v>
      </c>
      <c r="G251" s="15">
        <f t="shared" si="99"/>
        <v>70</v>
      </c>
      <c r="H251" s="15">
        <f t="shared" si="99"/>
        <v>80</v>
      </c>
      <c r="I251" s="15">
        <f t="shared" si="99"/>
        <v>90</v>
      </c>
      <c r="J251" s="15">
        <f t="shared" si="99"/>
        <v>100</v>
      </c>
      <c r="K251" s="9" t="s">
        <v>17</v>
      </c>
    </row>
    <row r="252" spans="1:11" x14ac:dyDescent="0.25">
      <c r="A252" s="19">
        <v>221</v>
      </c>
      <c r="B252" s="10" t="s">
        <v>18</v>
      </c>
      <c r="C252" s="15">
        <f t="shared" ref="C252:J254" si="100">SUM(C258,C263)</f>
        <v>500</v>
      </c>
      <c r="D252" s="15">
        <f t="shared" si="100"/>
        <v>50</v>
      </c>
      <c r="E252" s="15">
        <f t="shared" si="100"/>
        <v>53</v>
      </c>
      <c r="F252" s="15">
        <f t="shared" si="100"/>
        <v>57</v>
      </c>
      <c r="G252" s="15">
        <f t="shared" si="100"/>
        <v>70</v>
      </c>
      <c r="H252" s="15">
        <f t="shared" si="100"/>
        <v>80</v>
      </c>
      <c r="I252" s="15">
        <f t="shared" si="100"/>
        <v>90</v>
      </c>
      <c r="J252" s="15">
        <f t="shared" si="100"/>
        <v>100</v>
      </c>
      <c r="K252" s="9" t="s">
        <v>17</v>
      </c>
    </row>
    <row r="253" spans="1:11" x14ac:dyDescent="0.25">
      <c r="A253" s="19">
        <v>222</v>
      </c>
      <c r="B253" s="10" t="s">
        <v>19</v>
      </c>
      <c r="C253" s="15">
        <f t="shared" si="100"/>
        <v>0</v>
      </c>
      <c r="D253" s="15">
        <f t="shared" si="100"/>
        <v>0</v>
      </c>
      <c r="E253" s="15">
        <f t="shared" si="100"/>
        <v>0</v>
      </c>
      <c r="F253" s="15">
        <f t="shared" si="100"/>
        <v>0</v>
      </c>
      <c r="G253" s="15">
        <f t="shared" si="100"/>
        <v>0</v>
      </c>
      <c r="H253" s="15">
        <f t="shared" si="100"/>
        <v>0</v>
      </c>
      <c r="I253" s="15">
        <f t="shared" si="100"/>
        <v>0</v>
      </c>
      <c r="J253" s="15">
        <f t="shared" si="100"/>
        <v>0</v>
      </c>
      <c r="K253" s="9" t="s">
        <v>17</v>
      </c>
    </row>
    <row r="254" spans="1:11" x14ac:dyDescent="0.25">
      <c r="A254" s="19">
        <v>223</v>
      </c>
      <c r="B254" s="10" t="s">
        <v>20</v>
      </c>
      <c r="C254" s="15">
        <f t="shared" si="100"/>
        <v>25.8</v>
      </c>
      <c r="D254" s="15">
        <f t="shared" si="100"/>
        <v>0</v>
      </c>
      <c r="E254" s="15">
        <v>25.8</v>
      </c>
      <c r="F254" s="15">
        <f t="shared" si="100"/>
        <v>0</v>
      </c>
      <c r="G254" s="15">
        <f t="shared" si="100"/>
        <v>0</v>
      </c>
      <c r="H254" s="15">
        <f t="shared" si="100"/>
        <v>0</v>
      </c>
      <c r="I254" s="15">
        <f t="shared" si="100"/>
        <v>0</v>
      </c>
      <c r="J254" s="15">
        <f t="shared" si="100"/>
        <v>0</v>
      </c>
      <c r="K254" s="9" t="s">
        <v>17</v>
      </c>
    </row>
    <row r="255" spans="1:11" x14ac:dyDescent="0.25">
      <c r="A255" s="19">
        <v>224</v>
      </c>
      <c r="B255" s="10" t="s">
        <v>21</v>
      </c>
      <c r="C255" s="15">
        <f>SUM(C261,C266)</f>
        <v>0</v>
      </c>
      <c r="D255" s="15">
        <f t="shared" ref="D255:J255" si="101">SUM(D261,D266)</f>
        <v>0</v>
      </c>
      <c r="E255" s="15">
        <f t="shared" si="101"/>
        <v>0</v>
      </c>
      <c r="F255" s="15">
        <f t="shared" si="101"/>
        <v>0</v>
      </c>
      <c r="G255" s="15">
        <f t="shared" si="101"/>
        <v>0</v>
      </c>
      <c r="H255" s="15">
        <f t="shared" si="101"/>
        <v>0</v>
      </c>
      <c r="I255" s="15">
        <f t="shared" si="101"/>
        <v>0</v>
      </c>
      <c r="J255" s="15">
        <f t="shared" si="101"/>
        <v>0</v>
      </c>
      <c r="K255" s="9" t="s">
        <v>17</v>
      </c>
    </row>
    <row r="256" spans="1:11" ht="26.25" customHeight="1" x14ac:dyDescent="0.25">
      <c r="A256" s="19">
        <v>225</v>
      </c>
      <c r="B256" s="46" t="s">
        <v>30</v>
      </c>
      <c r="C256" s="46"/>
      <c r="D256" s="46"/>
      <c r="E256" s="46"/>
      <c r="F256" s="46"/>
      <c r="G256" s="46"/>
      <c r="H256" s="46"/>
      <c r="I256" s="46"/>
      <c r="J256" s="46"/>
      <c r="K256" s="46"/>
    </row>
    <row r="257" spans="1:11" ht="60" x14ac:dyDescent="0.25">
      <c r="A257" s="19">
        <v>226</v>
      </c>
      <c r="B257" s="10" t="s">
        <v>66</v>
      </c>
      <c r="C257" s="15">
        <f>SUM(C258:C261)</f>
        <v>0</v>
      </c>
      <c r="D257" s="15">
        <f t="shared" ref="D257:J257" si="102">SUM(D258:D261)</f>
        <v>0</v>
      </c>
      <c r="E257" s="15">
        <f t="shared" si="102"/>
        <v>0</v>
      </c>
      <c r="F257" s="15">
        <f t="shared" si="102"/>
        <v>0</v>
      </c>
      <c r="G257" s="15">
        <f t="shared" si="102"/>
        <v>0</v>
      </c>
      <c r="H257" s="15">
        <f t="shared" si="102"/>
        <v>0</v>
      </c>
      <c r="I257" s="15">
        <f t="shared" si="102"/>
        <v>0</v>
      </c>
      <c r="J257" s="15">
        <f t="shared" si="102"/>
        <v>0</v>
      </c>
      <c r="K257" s="9" t="s">
        <v>17</v>
      </c>
    </row>
    <row r="258" spans="1:11" x14ac:dyDescent="0.25">
      <c r="A258" s="19">
        <v>227</v>
      </c>
      <c r="B258" s="10" t="s">
        <v>18</v>
      </c>
      <c r="C258" s="15">
        <f t="shared" ref="C258:J261" si="103">SUM(D258:J258)</f>
        <v>0</v>
      </c>
      <c r="D258" s="15">
        <f t="shared" si="103"/>
        <v>0</v>
      </c>
      <c r="E258" s="15">
        <f t="shared" si="103"/>
        <v>0</v>
      </c>
      <c r="F258" s="15">
        <f t="shared" si="103"/>
        <v>0</v>
      </c>
      <c r="G258" s="15">
        <f t="shared" si="103"/>
        <v>0</v>
      </c>
      <c r="H258" s="15">
        <f t="shared" si="103"/>
        <v>0</v>
      </c>
      <c r="I258" s="15">
        <f t="shared" si="103"/>
        <v>0</v>
      </c>
      <c r="J258" s="15">
        <f t="shared" si="103"/>
        <v>0</v>
      </c>
      <c r="K258" s="9" t="s">
        <v>17</v>
      </c>
    </row>
    <row r="259" spans="1:11" x14ac:dyDescent="0.25">
      <c r="A259" s="19">
        <v>228</v>
      </c>
      <c r="B259" s="10" t="s">
        <v>19</v>
      </c>
      <c r="C259" s="15">
        <f t="shared" si="103"/>
        <v>0</v>
      </c>
      <c r="D259" s="15">
        <f t="shared" si="103"/>
        <v>0</v>
      </c>
      <c r="E259" s="15">
        <f t="shared" si="103"/>
        <v>0</v>
      </c>
      <c r="F259" s="15">
        <f t="shared" si="103"/>
        <v>0</v>
      </c>
      <c r="G259" s="15">
        <f t="shared" si="103"/>
        <v>0</v>
      </c>
      <c r="H259" s="15">
        <f t="shared" si="103"/>
        <v>0</v>
      </c>
      <c r="I259" s="15">
        <f t="shared" si="103"/>
        <v>0</v>
      </c>
      <c r="J259" s="15">
        <f t="shared" si="103"/>
        <v>0</v>
      </c>
      <c r="K259" s="9" t="s">
        <v>17</v>
      </c>
    </row>
    <row r="260" spans="1:11" x14ac:dyDescent="0.25">
      <c r="A260" s="19">
        <v>229</v>
      </c>
      <c r="B260" s="10" t="s">
        <v>20</v>
      </c>
      <c r="C260" s="15">
        <f t="shared" si="103"/>
        <v>0</v>
      </c>
      <c r="D260" s="15">
        <f t="shared" si="103"/>
        <v>0</v>
      </c>
      <c r="E260" s="15">
        <f t="shared" si="103"/>
        <v>0</v>
      </c>
      <c r="F260" s="15">
        <f t="shared" si="103"/>
        <v>0</v>
      </c>
      <c r="G260" s="15">
        <f t="shared" si="103"/>
        <v>0</v>
      </c>
      <c r="H260" s="15">
        <f t="shared" si="103"/>
        <v>0</v>
      </c>
      <c r="I260" s="15">
        <f t="shared" si="103"/>
        <v>0</v>
      </c>
      <c r="J260" s="15">
        <f t="shared" si="103"/>
        <v>0</v>
      </c>
      <c r="K260" s="9" t="s">
        <v>17</v>
      </c>
    </row>
    <row r="261" spans="1:11" x14ac:dyDescent="0.25">
      <c r="A261" s="19">
        <v>230</v>
      </c>
      <c r="B261" s="10" t="s">
        <v>21</v>
      </c>
      <c r="C261" s="15">
        <f t="shared" si="103"/>
        <v>0</v>
      </c>
      <c r="D261" s="15">
        <f t="shared" si="103"/>
        <v>0</v>
      </c>
      <c r="E261" s="15">
        <f t="shared" si="103"/>
        <v>0</v>
      </c>
      <c r="F261" s="15">
        <f t="shared" si="103"/>
        <v>0</v>
      </c>
      <c r="G261" s="15">
        <f t="shared" si="103"/>
        <v>0</v>
      </c>
      <c r="H261" s="15">
        <f t="shared" si="103"/>
        <v>0</v>
      </c>
      <c r="I261" s="15">
        <f t="shared" si="103"/>
        <v>0</v>
      </c>
      <c r="J261" s="15">
        <f t="shared" si="103"/>
        <v>0</v>
      </c>
      <c r="K261" s="9" t="s">
        <v>17</v>
      </c>
    </row>
    <row r="262" spans="1:11" ht="16.5" customHeight="1" x14ac:dyDescent="0.25">
      <c r="A262" s="19">
        <v>231</v>
      </c>
      <c r="B262" s="46" t="s">
        <v>32</v>
      </c>
      <c r="C262" s="46"/>
      <c r="D262" s="46"/>
      <c r="E262" s="46"/>
      <c r="F262" s="46"/>
      <c r="G262" s="46"/>
      <c r="H262" s="46"/>
      <c r="I262" s="46"/>
      <c r="J262" s="46"/>
      <c r="K262" s="46"/>
    </row>
    <row r="263" spans="1:11" x14ac:dyDescent="0.25">
      <c r="A263" s="19">
        <v>232</v>
      </c>
      <c r="B263" s="10" t="s">
        <v>18</v>
      </c>
      <c r="C263" s="15">
        <f t="shared" ref="C263:J265" si="104">SUM(C269,C275)</f>
        <v>500</v>
      </c>
      <c r="D263" s="15">
        <f t="shared" si="104"/>
        <v>50</v>
      </c>
      <c r="E263" s="15">
        <f t="shared" si="104"/>
        <v>53</v>
      </c>
      <c r="F263" s="15">
        <f t="shared" si="104"/>
        <v>57</v>
      </c>
      <c r="G263" s="15">
        <f t="shared" si="104"/>
        <v>70</v>
      </c>
      <c r="H263" s="15">
        <f t="shared" si="104"/>
        <v>80</v>
      </c>
      <c r="I263" s="15">
        <f t="shared" si="104"/>
        <v>90</v>
      </c>
      <c r="J263" s="15">
        <f t="shared" si="104"/>
        <v>100</v>
      </c>
      <c r="K263" s="34"/>
    </row>
    <row r="264" spans="1:11" x14ac:dyDescent="0.25">
      <c r="A264" s="19">
        <v>233</v>
      </c>
      <c r="B264" s="10" t="s">
        <v>19</v>
      </c>
      <c r="C264" s="15">
        <f t="shared" si="104"/>
        <v>0</v>
      </c>
      <c r="D264" s="15">
        <f t="shared" si="104"/>
        <v>0</v>
      </c>
      <c r="E264" s="15">
        <f t="shared" si="104"/>
        <v>0</v>
      </c>
      <c r="F264" s="15">
        <f t="shared" si="104"/>
        <v>0</v>
      </c>
      <c r="G264" s="15">
        <f t="shared" si="104"/>
        <v>0</v>
      </c>
      <c r="H264" s="15">
        <f t="shared" si="104"/>
        <v>0</v>
      </c>
      <c r="I264" s="15">
        <f t="shared" si="104"/>
        <v>0</v>
      </c>
      <c r="J264" s="15">
        <f t="shared" si="104"/>
        <v>0</v>
      </c>
      <c r="K264" s="34"/>
    </row>
    <row r="265" spans="1:11" x14ac:dyDescent="0.25">
      <c r="A265" s="19">
        <v>234</v>
      </c>
      <c r="B265" s="10" t="s">
        <v>20</v>
      </c>
      <c r="C265" s="15">
        <f t="shared" si="104"/>
        <v>25.8</v>
      </c>
      <c r="D265" s="15">
        <f t="shared" si="104"/>
        <v>0</v>
      </c>
      <c r="E265" s="15">
        <v>25.8</v>
      </c>
      <c r="F265" s="15">
        <f t="shared" si="104"/>
        <v>0</v>
      </c>
      <c r="G265" s="15">
        <f t="shared" si="104"/>
        <v>0</v>
      </c>
      <c r="H265" s="15">
        <f t="shared" si="104"/>
        <v>0</v>
      </c>
      <c r="I265" s="15">
        <f t="shared" si="104"/>
        <v>0</v>
      </c>
      <c r="J265" s="15">
        <f t="shared" si="104"/>
        <v>0</v>
      </c>
      <c r="K265" s="34"/>
    </row>
    <row r="266" spans="1:11" x14ac:dyDescent="0.25">
      <c r="A266" s="19">
        <v>235</v>
      </c>
      <c r="B266" s="10" t="s">
        <v>21</v>
      </c>
      <c r="C266" s="15">
        <f>SUM(C272,C278)</f>
        <v>0</v>
      </c>
      <c r="D266" s="15">
        <f t="shared" ref="D266:J266" si="105">SUM(D272,D278)</f>
        <v>0</v>
      </c>
      <c r="E266" s="15">
        <f t="shared" si="105"/>
        <v>0</v>
      </c>
      <c r="F266" s="15">
        <f t="shared" si="105"/>
        <v>0</v>
      </c>
      <c r="G266" s="15">
        <f t="shared" si="105"/>
        <v>0</v>
      </c>
      <c r="H266" s="15">
        <f t="shared" si="105"/>
        <v>0</v>
      </c>
      <c r="I266" s="15">
        <f t="shared" si="105"/>
        <v>0</v>
      </c>
      <c r="J266" s="15">
        <f t="shared" si="105"/>
        <v>0</v>
      </c>
      <c r="K266" s="34"/>
    </row>
    <row r="267" spans="1:11" x14ac:dyDescent="0.25">
      <c r="A267" s="42">
        <v>236</v>
      </c>
      <c r="B267" s="16" t="s">
        <v>69</v>
      </c>
      <c r="C267" s="47">
        <f>SUM(C269:C272)</f>
        <v>319.8</v>
      </c>
      <c r="D267" s="47">
        <f t="shared" ref="D267:J267" si="106">SUM(D269:D272)</f>
        <v>30</v>
      </c>
      <c r="E267" s="47">
        <f t="shared" si="106"/>
        <v>56.8</v>
      </c>
      <c r="F267" s="47">
        <f t="shared" si="106"/>
        <v>33</v>
      </c>
      <c r="G267" s="47">
        <f t="shared" si="106"/>
        <v>40</v>
      </c>
      <c r="H267" s="47">
        <f t="shared" si="106"/>
        <v>40</v>
      </c>
      <c r="I267" s="47">
        <f t="shared" si="106"/>
        <v>50</v>
      </c>
      <c r="J267" s="47">
        <f t="shared" si="106"/>
        <v>70</v>
      </c>
      <c r="K267" s="46" t="s">
        <v>68</v>
      </c>
    </row>
    <row r="268" spans="1:11" ht="210" x14ac:dyDescent="0.25">
      <c r="A268" s="59"/>
      <c r="B268" s="10" t="s">
        <v>124</v>
      </c>
      <c r="C268" s="47"/>
      <c r="D268" s="47"/>
      <c r="E268" s="47"/>
      <c r="F268" s="47"/>
      <c r="G268" s="47"/>
      <c r="H268" s="47"/>
      <c r="I268" s="47"/>
      <c r="J268" s="47"/>
      <c r="K268" s="46"/>
    </row>
    <row r="269" spans="1:11" x14ac:dyDescent="0.25">
      <c r="A269" s="19">
        <v>237</v>
      </c>
      <c r="B269" s="10" t="s">
        <v>18</v>
      </c>
      <c r="C269" s="15">
        <f>SUM(D269:J269)</f>
        <v>294</v>
      </c>
      <c r="D269" s="15">
        <v>30</v>
      </c>
      <c r="E269" s="15">
        <v>31</v>
      </c>
      <c r="F269" s="15">
        <v>33</v>
      </c>
      <c r="G269" s="15">
        <v>40</v>
      </c>
      <c r="H269" s="15">
        <v>40</v>
      </c>
      <c r="I269" s="15">
        <v>50</v>
      </c>
      <c r="J269" s="15">
        <v>70</v>
      </c>
      <c r="K269" s="9" t="s">
        <v>17</v>
      </c>
    </row>
    <row r="270" spans="1:11" x14ac:dyDescent="0.25">
      <c r="A270" s="19">
        <v>238</v>
      </c>
      <c r="B270" s="10" t="s">
        <v>19</v>
      </c>
      <c r="C270" s="15">
        <f>SUM(D270:J270)</f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9" t="s">
        <v>17</v>
      </c>
    </row>
    <row r="271" spans="1:11" x14ac:dyDescent="0.25">
      <c r="A271" s="19">
        <v>239</v>
      </c>
      <c r="B271" s="10" t="s">
        <v>20</v>
      </c>
      <c r="C271" s="15">
        <f>SUM(D271:J271)</f>
        <v>25.8</v>
      </c>
      <c r="D271" s="15">
        <v>0</v>
      </c>
      <c r="E271" s="15">
        <v>25.8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9" t="s">
        <v>17</v>
      </c>
    </row>
    <row r="272" spans="1:11" x14ac:dyDescent="0.25">
      <c r="A272" s="19">
        <v>240</v>
      </c>
      <c r="B272" s="10" t="s">
        <v>21</v>
      </c>
      <c r="C272" s="15">
        <f>SUM(D272:J272)</f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9" t="s">
        <v>17</v>
      </c>
    </row>
    <row r="273" spans="1:11" x14ac:dyDescent="0.25">
      <c r="A273" s="19">
        <v>241</v>
      </c>
      <c r="B273" s="16" t="s">
        <v>72</v>
      </c>
      <c r="C273" s="47">
        <f>SUM(C275:C278)</f>
        <v>206</v>
      </c>
      <c r="D273" s="47">
        <f t="shared" ref="D273:J273" si="107">SUM(D275:D278)</f>
        <v>20</v>
      </c>
      <c r="E273" s="47">
        <f t="shared" si="107"/>
        <v>22</v>
      </c>
      <c r="F273" s="47">
        <f t="shared" si="107"/>
        <v>24</v>
      </c>
      <c r="G273" s="47">
        <f t="shared" si="107"/>
        <v>30</v>
      </c>
      <c r="H273" s="47">
        <f t="shared" si="107"/>
        <v>40</v>
      </c>
      <c r="I273" s="47">
        <f t="shared" si="107"/>
        <v>40</v>
      </c>
      <c r="J273" s="47">
        <f t="shared" si="107"/>
        <v>30</v>
      </c>
      <c r="K273" s="46" t="s">
        <v>68</v>
      </c>
    </row>
    <row r="274" spans="1:11" ht="75" x14ac:dyDescent="0.25">
      <c r="A274" s="19">
        <v>242</v>
      </c>
      <c r="B274" s="10" t="s">
        <v>113</v>
      </c>
      <c r="C274" s="47"/>
      <c r="D274" s="47"/>
      <c r="E274" s="47"/>
      <c r="F274" s="47"/>
      <c r="G274" s="47"/>
      <c r="H274" s="47"/>
      <c r="I274" s="47"/>
      <c r="J274" s="47"/>
      <c r="K274" s="46"/>
    </row>
    <row r="275" spans="1:11" x14ac:dyDescent="0.25">
      <c r="A275" s="19">
        <v>243</v>
      </c>
      <c r="B275" s="10" t="s">
        <v>18</v>
      </c>
      <c r="C275" s="15">
        <f>SUM(D275:J275)</f>
        <v>206</v>
      </c>
      <c r="D275" s="15">
        <v>20</v>
      </c>
      <c r="E275" s="15">
        <v>22</v>
      </c>
      <c r="F275" s="15">
        <v>24</v>
      </c>
      <c r="G275" s="15">
        <v>30</v>
      </c>
      <c r="H275" s="15">
        <v>40</v>
      </c>
      <c r="I275" s="15">
        <v>40</v>
      </c>
      <c r="J275" s="15">
        <v>30</v>
      </c>
      <c r="K275" s="9" t="s">
        <v>17</v>
      </c>
    </row>
    <row r="276" spans="1:11" x14ac:dyDescent="0.25">
      <c r="A276" s="42">
        <v>244</v>
      </c>
      <c r="B276" s="10" t="s">
        <v>70</v>
      </c>
      <c r="C276" s="15">
        <f>SUM(D276:J276)</f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9" t="s">
        <v>17</v>
      </c>
    </row>
    <row r="277" spans="1:11" x14ac:dyDescent="0.25">
      <c r="A277" s="43"/>
      <c r="B277" s="10" t="s">
        <v>20</v>
      </c>
      <c r="C277" s="15">
        <f>SUM(D277:J277)</f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9" t="s">
        <v>17</v>
      </c>
    </row>
    <row r="278" spans="1:11" x14ac:dyDescent="0.25">
      <c r="A278" s="19">
        <v>245</v>
      </c>
      <c r="B278" s="10" t="s">
        <v>21</v>
      </c>
      <c r="C278" s="15">
        <f>SUM(D278:J278)</f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9" t="s">
        <v>17</v>
      </c>
    </row>
    <row r="279" spans="1:11" x14ac:dyDescent="0.25">
      <c r="A279" s="19">
        <v>246</v>
      </c>
      <c r="B279" s="46" t="s">
        <v>33</v>
      </c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ht="45" x14ac:dyDescent="0.25">
      <c r="A280" s="19">
        <v>247</v>
      </c>
      <c r="B280" s="10" t="s">
        <v>71</v>
      </c>
      <c r="C280" s="15">
        <f>SUM(C281:C284)</f>
        <v>979.5</v>
      </c>
      <c r="D280" s="15">
        <f t="shared" ref="D280:J280" si="108">SUM(D281:D284)</f>
        <v>100</v>
      </c>
      <c r="E280" s="15">
        <f t="shared" si="108"/>
        <v>126.5</v>
      </c>
      <c r="F280" s="15">
        <f t="shared" si="108"/>
        <v>113</v>
      </c>
      <c r="G280" s="15">
        <f t="shared" si="108"/>
        <v>130</v>
      </c>
      <c r="H280" s="15">
        <f t="shared" si="108"/>
        <v>150</v>
      </c>
      <c r="I280" s="15">
        <f t="shared" si="108"/>
        <v>160</v>
      </c>
      <c r="J280" s="15">
        <f t="shared" si="108"/>
        <v>200</v>
      </c>
      <c r="K280" s="9" t="s">
        <v>17</v>
      </c>
    </row>
    <row r="281" spans="1:11" x14ac:dyDescent="0.25">
      <c r="A281" s="19">
        <v>248</v>
      </c>
      <c r="B281" s="10" t="s">
        <v>18</v>
      </c>
      <c r="C281" s="15">
        <f t="shared" ref="C281:J282" si="109">SUM(C288,C294,C299)</f>
        <v>960</v>
      </c>
      <c r="D281" s="15">
        <f t="shared" si="109"/>
        <v>100</v>
      </c>
      <c r="E281" s="15">
        <f t="shared" si="109"/>
        <v>107</v>
      </c>
      <c r="F281" s="15">
        <f t="shared" si="109"/>
        <v>113</v>
      </c>
      <c r="G281" s="15">
        <f t="shared" si="109"/>
        <v>130</v>
      </c>
      <c r="H281" s="15">
        <f t="shared" si="109"/>
        <v>150</v>
      </c>
      <c r="I281" s="15">
        <f t="shared" si="109"/>
        <v>160</v>
      </c>
      <c r="J281" s="15">
        <f t="shared" si="109"/>
        <v>200</v>
      </c>
      <c r="K281" s="9" t="s">
        <v>17</v>
      </c>
    </row>
    <row r="282" spans="1:11" x14ac:dyDescent="0.25">
      <c r="A282" s="19">
        <v>249</v>
      </c>
      <c r="B282" s="10" t="s">
        <v>19</v>
      </c>
      <c r="C282" s="15">
        <f t="shared" si="109"/>
        <v>0</v>
      </c>
      <c r="D282" s="15">
        <f t="shared" si="109"/>
        <v>0</v>
      </c>
      <c r="E282" s="15">
        <f t="shared" si="109"/>
        <v>0</v>
      </c>
      <c r="F282" s="15">
        <f t="shared" si="109"/>
        <v>0</v>
      </c>
      <c r="G282" s="15">
        <f t="shared" si="109"/>
        <v>0</v>
      </c>
      <c r="H282" s="15">
        <f t="shared" si="109"/>
        <v>0</v>
      </c>
      <c r="I282" s="15">
        <f t="shared" si="109"/>
        <v>0</v>
      </c>
      <c r="J282" s="15">
        <f t="shared" si="109"/>
        <v>0</v>
      </c>
      <c r="K282" s="9" t="s">
        <v>17</v>
      </c>
    </row>
    <row r="283" spans="1:11" x14ac:dyDescent="0.25">
      <c r="A283" s="19">
        <v>250</v>
      </c>
      <c r="B283" s="10" t="s">
        <v>20</v>
      </c>
      <c r="C283" s="15">
        <f>SUM(C290,C296,C301)</f>
        <v>19.5</v>
      </c>
      <c r="D283" s="15">
        <f t="shared" ref="D283:J283" si="110">SUM(D290,D296,D301)</f>
        <v>0</v>
      </c>
      <c r="E283" s="15">
        <f t="shared" si="110"/>
        <v>19.5</v>
      </c>
      <c r="F283" s="15">
        <f t="shared" si="110"/>
        <v>0</v>
      </c>
      <c r="G283" s="15">
        <f t="shared" si="110"/>
        <v>0</v>
      </c>
      <c r="H283" s="15">
        <f t="shared" si="110"/>
        <v>0</v>
      </c>
      <c r="I283" s="15">
        <f t="shared" si="110"/>
        <v>0</v>
      </c>
      <c r="J283" s="15">
        <f t="shared" si="110"/>
        <v>0</v>
      </c>
      <c r="K283" s="9" t="s">
        <v>17</v>
      </c>
    </row>
    <row r="284" spans="1:11" x14ac:dyDescent="0.25">
      <c r="A284" s="19">
        <v>251</v>
      </c>
      <c r="B284" s="10" t="s">
        <v>21</v>
      </c>
      <c r="C284" s="15">
        <f>SUM(C291,C297,C302)</f>
        <v>0</v>
      </c>
      <c r="D284" s="15">
        <f t="shared" ref="D284:J284" si="111">SUM(D291,D297,D302)</f>
        <v>0</v>
      </c>
      <c r="E284" s="15">
        <f t="shared" si="111"/>
        <v>0</v>
      </c>
      <c r="F284" s="15">
        <f t="shared" si="111"/>
        <v>0</v>
      </c>
      <c r="G284" s="15">
        <f t="shared" si="111"/>
        <v>0</v>
      </c>
      <c r="H284" s="15">
        <f t="shared" si="111"/>
        <v>0</v>
      </c>
      <c r="I284" s="15">
        <f t="shared" si="111"/>
        <v>0</v>
      </c>
      <c r="J284" s="15">
        <f t="shared" si="111"/>
        <v>0</v>
      </c>
      <c r="K284" s="9" t="s">
        <v>17</v>
      </c>
    </row>
    <row r="285" spans="1:11" x14ac:dyDescent="0.25">
      <c r="A285" s="42">
        <v>252</v>
      </c>
      <c r="B285" s="16" t="s">
        <v>73</v>
      </c>
      <c r="C285" s="47">
        <f>SUM(C288:C291)</f>
        <v>329.5</v>
      </c>
      <c r="D285" s="47">
        <f t="shared" ref="D285:J285" si="112">SUM(D288:D291)</f>
        <v>20</v>
      </c>
      <c r="E285" s="47">
        <f>SUM(E288:E291)</f>
        <v>59.5</v>
      </c>
      <c r="F285" s="47">
        <f t="shared" si="112"/>
        <v>30</v>
      </c>
      <c r="G285" s="47">
        <f t="shared" si="112"/>
        <v>40</v>
      </c>
      <c r="H285" s="47">
        <f t="shared" si="112"/>
        <v>50</v>
      </c>
      <c r="I285" s="47">
        <f t="shared" si="112"/>
        <v>60</v>
      </c>
      <c r="J285" s="47">
        <f t="shared" si="112"/>
        <v>70</v>
      </c>
      <c r="K285" s="46" t="s">
        <v>104</v>
      </c>
    </row>
    <row r="286" spans="1:11" x14ac:dyDescent="0.25">
      <c r="A286" s="59"/>
      <c r="B286" s="44" t="s">
        <v>93</v>
      </c>
      <c r="C286" s="47"/>
      <c r="D286" s="47"/>
      <c r="E286" s="47"/>
      <c r="F286" s="47"/>
      <c r="G286" s="47"/>
      <c r="H286" s="47"/>
      <c r="I286" s="47"/>
      <c r="J286" s="47"/>
      <c r="K286" s="46"/>
    </row>
    <row r="287" spans="1:11" ht="141" customHeight="1" x14ac:dyDescent="0.25">
      <c r="A287" s="59"/>
      <c r="B287" s="45"/>
      <c r="C287" s="47"/>
      <c r="D287" s="47"/>
      <c r="E287" s="47"/>
      <c r="F287" s="47"/>
      <c r="G287" s="47"/>
      <c r="H287" s="47"/>
      <c r="I287" s="47"/>
      <c r="J287" s="47"/>
      <c r="K287" s="46"/>
    </row>
    <row r="288" spans="1:11" x14ac:dyDescent="0.25">
      <c r="A288" s="19">
        <v>253</v>
      </c>
      <c r="B288" s="10" t="s">
        <v>18</v>
      </c>
      <c r="C288" s="15">
        <f>SUM(D288:J288)</f>
        <v>310</v>
      </c>
      <c r="D288" s="15">
        <v>20</v>
      </c>
      <c r="E288" s="15">
        <v>40</v>
      </c>
      <c r="F288" s="15">
        <v>30</v>
      </c>
      <c r="G288" s="15">
        <v>40</v>
      </c>
      <c r="H288" s="15">
        <v>50</v>
      </c>
      <c r="I288" s="15">
        <v>60</v>
      </c>
      <c r="J288" s="15">
        <v>70</v>
      </c>
      <c r="K288" s="9" t="s">
        <v>17</v>
      </c>
    </row>
    <row r="289" spans="1:11" x14ac:dyDescent="0.25">
      <c r="A289" s="19">
        <v>254</v>
      </c>
      <c r="B289" s="10" t="s">
        <v>19</v>
      </c>
      <c r="C289" s="15">
        <f>SUM(D289:J289)</f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9" t="s">
        <v>17</v>
      </c>
    </row>
    <row r="290" spans="1:11" x14ac:dyDescent="0.25">
      <c r="A290" s="19">
        <v>255</v>
      </c>
      <c r="B290" s="10" t="s">
        <v>20</v>
      </c>
      <c r="C290" s="15">
        <f>SUM(D290:J290)</f>
        <v>19.5</v>
      </c>
      <c r="D290" s="15">
        <v>0</v>
      </c>
      <c r="E290" s="15">
        <v>19.5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9" t="s">
        <v>17</v>
      </c>
    </row>
    <row r="291" spans="1:11" x14ac:dyDescent="0.25">
      <c r="A291" s="19">
        <v>256</v>
      </c>
      <c r="B291" s="10" t="s">
        <v>21</v>
      </c>
      <c r="C291" s="15">
        <f>SUM(D291:J291)</f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9" t="s">
        <v>17</v>
      </c>
    </row>
    <row r="292" spans="1:11" x14ac:dyDescent="0.25">
      <c r="A292" s="42">
        <v>257</v>
      </c>
      <c r="B292" s="16" t="s">
        <v>89</v>
      </c>
      <c r="C292" s="47">
        <f>SUM(C294:C297)</f>
        <v>590</v>
      </c>
      <c r="D292" s="47">
        <f t="shared" ref="D292:J292" si="113">SUM(D294:D297)</f>
        <v>70</v>
      </c>
      <c r="E292" s="47">
        <v>67</v>
      </c>
      <c r="F292" s="47">
        <f t="shared" si="113"/>
        <v>73</v>
      </c>
      <c r="G292" s="47">
        <f t="shared" si="113"/>
        <v>80</v>
      </c>
      <c r="H292" s="47">
        <f t="shared" si="113"/>
        <v>90</v>
      </c>
      <c r="I292" s="47">
        <f t="shared" si="113"/>
        <v>90</v>
      </c>
      <c r="J292" s="47">
        <f t="shared" si="113"/>
        <v>120</v>
      </c>
      <c r="K292" s="46" t="s">
        <v>68</v>
      </c>
    </row>
    <row r="293" spans="1:11" ht="120" x14ac:dyDescent="0.25">
      <c r="A293" s="59"/>
      <c r="B293" s="10" t="s">
        <v>125</v>
      </c>
      <c r="C293" s="47"/>
      <c r="D293" s="47"/>
      <c r="E293" s="47"/>
      <c r="F293" s="47"/>
      <c r="G293" s="47"/>
      <c r="H293" s="47"/>
      <c r="I293" s="47"/>
      <c r="J293" s="47"/>
      <c r="K293" s="46"/>
    </row>
    <row r="294" spans="1:11" x14ac:dyDescent="0.25">
      <c r="A294" s="19">
        <v>258</v>
      </c>
      <c r="B294" s="10" t="s">
        <v>18</v>
      </c>
      <c r="C294" s="15">
        <f>SUM(D294:J294)</f>
        <v>590</v>
      </c>
      <c r="D294" s="15">
        <v>70</v>
      </c>
      <c r="E294" s="15">
        <v>67</v>
      </c>
      <c r="F294" s="15">
        <v>73</v>
      </c>
      <c r="G294" s="15">
        <v>80</v>
      </c>
      <c r="H294" s="15">
        <v>90</v>
      </c>
      <c r="I294" s="15">
        <v>90</v>
      </c>
      <c r="J294" s="15">
        <v>120</v>
      </c>
      <c r="K294" s="9" t="s">
        <v>17</v>
      </c>
    </row>
    <row r="295" spans="1:11" x14ac:dyDescent="0.25">
      <c r="A295" s="19">
        <v>259</v>
      </c>
      <c r="B295" s="10" t="s">
        <v>70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9" t="s">
        <v>17</v>
      </c>
    </row>
    <row r="296" spans="1:11" x14ac:dyDescent="0.25">
      <c r="A296" s="19">
        <v>260</v>
      </c>
      <c r="B296" s="10" t="s">
        <v>20</v>
      </c>
      <c r="C296" s="15">
        <f>SUM(D296:J296)</f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9" t="s">
        <v>17</v>
      </c>
    </row>
    <row r="297" spans="1:11" x14ac:dyDescent="0.25">
      <c r="A297" s="19">
        <v>261</v>
      </c>
      <c r="B297" s="10" t="s">
        <v>21</v>
      </c>
      <c r="C297" s="15">
        <f>SUM(D297:J297)</f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9" t="s">
        <v>17</v>
      </c>
    </row>
    <row r="298" spans="1:11" ht="133.5" customHeight="1" x14ac:dyDescent="0.25">
      <c r="A298" s="19">
        <v>262</v>
      </c>
      <c r="B298" s="16" t="s">
        <v>126</v>
      </c>
      <c r="C298" s="15">
        <f>SUM(C299:C302)</f>
        <v>60</v>
      </c>
      <c r="D298" s="15">
        <f t="shared" ref="D298:J298" si="114">SUM(D299:D302)</f>
        <v>10</v>
      </c>
      <c r="E298" s="15">
        <v>0</v>
      </c>
      <c r="F298" s="15">
        <f t="shared" si="114"/>
        <v>10</v>
      </c>
      <c r="G298" s="15">
        <f t="shared" si="114"/>
        <v>10</v>
      </c>
      <c r="H298" s="15">
        <f t="shared" si="114"/>
        <v>10</v>
      </c>
      <c r="I298" s="15">
        <f t="shared" si="114"/>
        <v>10</v>
      </c>
      <c r="J298" s="15">
        <f t="shared" si="114"/>
        <v>10</v>
      </c>
      <c r="K298" s="9" t="s">
        <v>104</v>
      </c>
    </row>
    <row r="299" spans="1:11" x14ac:dyDescent="0.25">
      <c r="A299" s="19">
        <v>263</v>
      </c>
      <c r="B299" s="10" t="s">
        <v>18</v>
      </c>
      <c r="C299" s="15">
        <f>SUM(D299:J299)</f>
        <v>60</v>
      </c>
      <c r="D299" s="15">
        <v>10</v>
      </c>
      <c r="E299" s="15">
        <v>0</v>
      </c>
      <c r="F299" s="15">
        <v>10</v>
      </c>
      <c r="G299" s="15">
        <v>10</v>
      </c>
      <c r="H299" s="15">
        <v>10</v>
      </c>
      <c r="I299" s="15">
        <v>10</v>
      </c>
      <c r="J299" s="15">
        <v>10</v>
      </c>
      <c r="K299" s="9" t="s">
        <v>17</v>
      </c>
    </row>
    <row r="300" spans="1:11" x14ac:dyDescent="0.25">
      <c r="A300" s="19">
        <v>264</v>
      </c>
      <c r="B300" s="10" t="s">
        <v>19</v>
      </c>
      <c r="C300" s="15">
        <f>SUM(D300:J300)</f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9" t="s">
        <v>17</v>
      </c>
    </row>
    <row r="301" spans="1:11" x14ac:dyDescent="0.25">
      <c r="A301" s="19">
        <v>265</v>
      </c>
      <c r="B301" s="10" t="s">
        <v>20</v>
      </c>
      <c r="C301" s="15">
        <f>SUM(D301:J301)</f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9" t="s">
        <v>17</v>
      </c>
    </row>
    <row r="302" spans="1:11" x14ac:dyDescent="0.25">
      <c r="A302" s="19">
        <v>266</v>
      </c>
      <c r="B302" s="10" t="s">
        <v>21</v>
      </c>
      <c r="C302" s="15">
        <f>SUM(D302:J302)</f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9" t="s">
        <v>17</v>
      </c>
    </row>
    <row r="303" spans="1:11" ht="27.75" customHeight="1" x14ac:dyDescent="0.25">
      <c r="A303" s="19">
        <v>267</v>
      </c>
      <c r="B303" s="46" t="s">
        <v>114</v>
      </c>
      <c r="C303" s="46"/>
      <c r="D303" s="46"/>
      <c r="E303" s="46"/>
      <c r="F303" s="46"/>
      <c r="G303" s="46"/>
      <c r="H303" s="46"/>
      <c r="I303" s="46"/>
      <c r="J303" s="46"/>
      <c r="K303" s="46"/>
    </row>
    <row r="304" spans="1:11" ht="30" x14ac:dyDescent="0.25">
      <c r="A304" s="19">
        <v>268</v>
      </c>
      <c r="B304" s="10" t="s">
        <v>74</v>
      </c>
      <c r="C304" s="15">
        <f>SUM(C305:C308)</f>
        <v>45126</v>
      </c>
      <c r="D304" s="15">
        <f t="shared" ref="D304:J304" si="115">SUM(D305:D308)</f>
        <v>6584.4</v>
      </c>
      <c r="E304" s="15">
        <f t="shared" si="115"/>
        <v>6228</v>
      </c>
      <c r="F304" s="15">
        <f t="shared" si="115"/>
        <v>5140.7999999999993</v>
      </c>
      <c r="G304" s="15">
        <f t="shared" si="115"/>
        <v>5140.7999999999993</v>
      </c>
      <c r="H304" s="15">
        <f t="shared" si="115"/>
        <v>7344</v>
      </c>
      <c r="I304" s="15">
        <f t="shared" si="115"/>
        <v>7344</v>
      </c>
      <c r="J304" s="15">
        <f t="shared" si="115"/>
        <v>7344</v>
      </c>
      <c r="K304" s="9" t="s">
        <v>17</v>
      </c>
    </row>
    <row r="305" spans="1:11" x14ac:dyDescent="0.25">
      <c r="A305" s="19">
        <v>269</v>
      </c>
      <c r="B305" s="10" t="s">
        <v>18</v>
      </c>
      <c r="C305" s="15">
        <f>SUM(C311,C328)</f>
        <v>5481.7</v>
      </c>
      <c r="D305" s="15">
        <f t="shared" ref="D305:J305" si="116">SUM(D311,D328)</f>
        <v>1014.7</v>
      </c>
      <c r="E305" s="15">
        <f t="shared" si="116"/>
        <v>795</v>
      </c>
      <c r="F305" s="15">
        <f t="shared" si="116"/>
        <v>734.4</v>
      </c>
      <c r="G305" s="15">
        <f t="shared" si="116"/>
        <v>734.4</v>
      </c>
      <c r="H305" s="15">
        <f t="shared" si="116"/>
        <v>734.4</v>
      </c>
      <c r="I305" s="15">
        <f t="shared" si="116"/>
        <v>734.4</v>
      </c>
      <c r="J305" s="15">
        <f t="shared" si="116"/>
        <v>734.4</v>
      </c>
      <c r="K305" s="9" t="s">
        <v>17</v>
      </c>
    </row>
    <row r="306" spans="1:11" x14ac:dyDescent="0.25">
      <c r="A306" s="19">
        <v>270</v>
      </c>
      <c r="B306" s="10" t="s">
        <v>19</v>
      </c>
      <c r="C306" s="15">
        <f>SUM(C312,C329)</f>
        <v>724</v>
      </c>
      <c r="D306" s="15">
        <f t="shared" ref="D306:J306" si="117">SUM(D312,D329)</f>
        <v>350.5</v>
      </c>
      <c r="E306" s="15">
        <v>373.5</v>
      </c>
      <c r="F306" s="15">
        <f t="shared" si="117"/>
        <v>0</v>
      </c>
      <c r="G306" s="15">
        <f t="shared" si="117"/>
        <v>0</v>
      </c>
      <c r="H306" s="15">
        <f t="shared" si="117"/>
        <v>0</v>
      </c>
      <c r="I306" s="15">
        <f t="shared" si="117"/>
        <v>0</v>
      </c>
      <c r="J306" s="15">
        <f t="shared" si="117"/>
        <v>0</v>
      </c>
      <c r="K306" s="9" t="s">
        <v>17</v>
      </c>
    </row>
    <row r="307" spans="1:11" x14ac:dyDescent="0.25">
      <c r="A307" s="19">
        <v>271</v>
      </c>
      <c r="B307" s="10" t="s">
        <v>20</v>
      </c>
      <c r="C307" s="15">
        <f>SUM(D307:J307)</f>
        <v>8075.4999999999991</v>
      </c>
      <c r="D307" s="15">
        <f t="shared" ref="D307:J307" si="118">SUM(D313,D330)</f>
        <v>812.8</v>
      </c>
      <c r="E307" s="15">
        <v>653.1</v>
      </c>
      <c r="F307" s="15">
        <f t="shared" si="118"/>
        <v>0</v>
      </c>
      <c r="G307" s="15">
        <v>0</v>
      </c>
      <c r="H307" s="15">
        <f t="shared" si="118"/>
        <v>2203.1999999999998</v>
      </c>
      <c r="I307" s="15">
        <f t="shared" si="118"/>
        <v>2203.1999999999998</v>
      </c>
      <c r="J307" s="15">
        <f t="shared" si="118"/>
        <v>2203.1999999999998</v>
      </c>
      <c r="K307" s="9" t="s">
        <v>17</v>
      </c>
    </row>
    <row r="308" spans="1:11" x14ac:dyDescent="0.25">
      <c r="A308" s="19">
        <v>272</v>
      </c>
      <c r="B308" s="10" t="s">
        <v>21</v>
      </c>
      <c r="C308" s="15">
        <f>SUM(C314,C331)</f>
        <v>30844.800000000003</v>
      </c>
      <c r="D308" s="15">
        <f t="shared" ref="D308:J308" si="119">SUM(D314,D331)</f>
        <v>4406.3999999999996</v>
      </c>
      <c r="E308" s="15">
        <f t="shared" si="119"/>
        <v>4406.3999999999996</v>
      </c>
      <c r="F308" s="15">
        <f t="shared" si="119"/>
        <v>4406.3999999999996</v>
      </c>
      <c r="G308" s="15">
        <f t="shared" si="119"/>
        <v>4406.3999999999996</v>
      </c>
      <c r="H308" s="15">
        <f t="shared" si="119"/>
        <v>4406.3999999999996</v>
      </c>
      <c r="I308" s="15">
        <f t="shared" si="119"/>
        <v>4406.3999999999996</v>
      </c>
      <c r="J308" s="15">
        <f t="shared" si="119"/>
        <v>4406.3999999999996</v>
      </c>
      <c r="K308" s="9" t="s">
        <v>17</v>
      </c>
    </row>
    <row r="309" spans="1:11" x14ac:dyDescent="0.25">
      <c r="A309" s="19">
        <v>273</v>
      </c>
      <c r="B309" s="46" t="s">
        <v>28</v>
      </c>
      <c r="C309" s="46"/>
      <c r="D309" s="46"/>
      <c r="E309" s="46"/>
      <c r="F309" s="46"/>
      <c r="G309" s="46"/>
      <c r="H309" s="46"/>
      <c r="I309" s="46"/>
      <c r="J309" s="46"/>
      <c r="K309" s="46"/>
    </row>
    <row r="310" spans="1:11" ht="45" x14ac:dyDescent="0.25">
      <c r="A310" s="19">
        <v>274</v>
      </c>
      <c r="B310" s="10" t="s">
        <v>59</v>
      </c>
      <c r="C310" s="15">
        <f>SUM(C311:C314)</f>
        <v>0</v>
      </c>
      <c r="D310" s="15">
        <f t="shared" ref="D310:J310" si="120">SUM(D311:D314)</f>
        <v>0</v>
      </c>
      <c r="E310" s="15">
        <f t="shared" si="120"/>
        <v>0</v>
      </c>
      <c r="F310" s="15">
        <f t="shared" si="120"/>
        <v>0</v>
      </c>
      <c r="G310" s="15">
        <f t="shared" si="120"/>
        <v>0</v>
      </c>
      <c r="H310" s="15">
        <f t="shared" si="120"/>
        <v>0</v>
      </c>
      <c r="I310" s="15">
        <f t="shared" si="120"/>
        <v>0</v>
      </c>
      <c r="J310" s="15">
        <f t="shared" si="120"/>
        <v>0</v>
      </c>
      <c r="K310" s="9" t="s">
        <v>17</v>
      </c>
    </row>
    <row r="311" spans="1:11" x14ac:dyDescent="0.25">
      <c r="A311" s="19">
        <v>275</v>
      </c>
      <c r="B311" s="10" t="s">
        <v>18</v>
      </c>
      <c r="C311" s="15">
        <f t="shared" ref="C311:J312" si="121">SUM(C317,C322)</f>
        <v>0</v>
      </c>
      <c r="D311" s="15">
        <f t="shared" si="121"/>
        <v>0</v>
      </c>
      <c r="E311" s="15">
        <f t="shared" si="121"/>
        <v>0</v>
      </c>
      <c r="F311" s="15">
        <f t="shared" si="121"/>
        <v>0</v>
      </c>
      <c r="G311" s="15">
        <f t="shared" si="121"/>
        <v>0</v>
      </c>
      <c r="H311" s="15">
        <f t="shared" si="121"/>
        <v>0</v>
      </c>
      <c r="I311" s="15">
        <f t="shared" si="121"/>
        <v>0</v>
      </c>
      <c r="J311" s="15">
        <f t="shared" si="121"/>
        <v>0</v>
      </c>
      <c r="K311" s="9" t="s">
        <v>17</v>
      </c>
    </row>
    <row r="312" spans="1:11" x14ac:dyDescent="0.25">
      <c r="A312" s="19">
        <v>276</v>
      </c>
      <c r="B312" s="10" t="s">
        <v>19</v>
      </c>
      <c r="C312" s="15">
        <f t="shared" si="121"/>
        <v>0</v>
      </c>
      <c r="D312" s="15">
        <f t="shared" si="121"/>
        <v>0</v>
      </c>
      <c r="E312" s="15">
        <f t="shared" si="121"/>
        <v>0</v>
      </c>
      <c r="F312" s="15">
        <f t="shared" si="121"/>
        <v>0</v>
      </c>
      <c r="G312" s="15">
        <f t="shared" si="121"/>
        <v>0</v>
      </c>
      <c r="H312" s="15">
        <f t="shared" si="121"/>
        <v>0</v>
      </c>
      <c r="I312" s="15">
        <f t="shared" si="121"/>
        <v>0</v>
      </c>
      <c r="J312" s="15">
        <f t="shared" si="121"/>
        <v>0</v>
      </c>
      <c r="K312" s="9" t="s">
        <v>17</v>
      </c>
    </row>
    <row r="313" spans="1:11" x14ac:dyDescent="0.25">
      <c r="A313" s="19">
        <v>277</v>
      </c>
      <c r="B313" s="10" t="s">
        <v>20</v>
      </c>
      <c r="C313" s="15">
        <f>SUM(C319,C324)</f>
        <v>0</v>
      </c>
      <c r="D313" s="15">
        <f t="shared" ref="D313:J313" si="122">SUM(D319,D324)</f>
        <v>0</v>
      </c>
      <c r="E313" s="15">
        <f t="shared" si="122"/>
        <v>0</v>
      </c>
      <c r="F313" s="15">
        <f t="shared" si="122"/>
        <v>0</v>
      </c>
      <c r="G313" s="15">
        <f t="shared" si="122"/>
        <v>0</v>
      </c>
      <c r="H313" s="15">
        <f t="shared" si="122"/>
        <v>0</v>
      </c>
      <c r="I313" s="15">
        <f t="shared" si="122"/>
        <v>0</v>
      </c>
      <c r="J313" s="15">
        <f t="shared" si="122"/>
        <v>0</v>
      </c>
      <c r="K313" s="9" t="s">
        <v>17</v>
      </c>
    </row>
    <row r="314" spans="1:11" x14ac:dyDescent="0.25">
      <c r="A314" s="19">
        <v>278</v>
      </c>
      <c r="B314" s="10" t="s">
        <v>21</v>
      </c>
      <c r="C314" s="15">
        <f>SUM(C320,C325)</f>
        <v>0</v>
      </c>
      <c r="D314" s="15">
        <f t="shared" ref="D314:J314" si="123">SUM(D320,D325)</f>
        <v>0</v>
      </c>
      <c r="E314" s="15">
        <f t="shared" si="123"/>
        <v>0</v>
      </c>
      <c r="F314" s="15">
        <f t="shared" si="123"/>
        <v>0</v>
      </c>
      <c r="G314" s="15">
        <f t="shared" si="123"/>
        <v>0</v>
      </c>
      <c r="H314" s="15">
        <f t="shared" si="123"/>
        <v>0</v>
      </c>
      <c r="I314" s="15">
        <f t="shared" si="123"/>
        <v>0</v>
      </c>
      <c r="J314" s="15">
        <f t="shared" si="123"/>
        <v>0</v>
      </c>
      <c r="K314" s="9" t="s">
        <v>17</v>
      </c>
    </row>
    <row r="315" spans="1:11" ht="21.75" customHeight="1" x14ac:dyDescent="0.25">
      <c r="A315" s="19">
        <v>279</v>
      </c>
      <c r="B315" s="46" t="s">
        <v>30</v>
      </c>
      <c r="C315" s="46"/>
      <c r="D315" s="46"/>
      <c r="E315" s="46"/>
      <c r="F315" s="46"/>
      <c r="G315" s="46"/>
      <c r="H315" s="46"/>
      <c r="I315" s="46"/>
      <c r="J315" s="46"/>
      <c r="K315" s="46"/>
    </row>
    <row r="316" spans="1:11" ht="60" x14ac:dyDescent="0.25">
      <c r="A316" s="19">
        <v>280</v>
      </c>
      <c r="B316" s="10" t="s">
        <v>75</v>
      </c>
      <c r="C316" s="15">
        <f>SUM(C317,C320)</f>
        <v>0</v>
      </c>
      <c r="D316" s="15">
        <f t="shared" ref="D316:J316" si="124">SUM(D317,D320)</f>
        <v>0</v>
      </c>
      <c r="E316" s="15">
        <f t="shared" si="124"/>
        <v>0</v>
      </c>
      <c r="F316" s="15">
        <f t="shared" si="124"/>
        <v>0</v>
      </c>
      <c r="G316" s="15">
        <f t="shared" si="124"/>
        <v>0</v>
      </c>
      <c r="H316" s="15">
        <f t="shared" si="124"/>
        <v>0</v>
      </c>
      <c r="I316" s="15">
        <f t="shared" si="124"/>
        <v>0</v>
      </c>
      <c r="J316" s="15">
        <f t="shared" si="124"/>
        <v>0</v>
      </c>
      <c r="K316" s="9" t="s">
        <v>17</v>
      </c>
    </row>
    <row r="317" spans="1:11" x14ac:dyDescent="0.25">
      <c r="A317" s="19">
        <v>281</v>
      </c>
      <c r="B317" s="10" t="s">
        <v>18</v>
      </c>
      <c r="C317" s="15">
        <f>SUM(D317:J317)</f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9" t="s">
        <v>17</v>
      </c>
    </row>
    <row r="318" spans="1:11" x14ac:dyDescent="0.25">
      <c r="A318" s="19">
        <v>282</v>
      </c>
      <c r="B318" s="10" t="s">
        <v>19</v>
      </c>
      <c r="C318" s="15">
        <f>SUM(D318:J318)</f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9" t="s">
        <v>17</v>
      </c>
    </row>
    <row r="319" spans="1:11" x14ac:dyDescent="0.25">
      <c r="A319" s="19">
        <v>283</v>
      </c>
      <c r="B319" s="10" t="s">
        <v>20</v>
      </c>
      <c r="C319" s="15">
        <f>SUM(D319:J319)</f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9" t="s">
        <v>17</v>
      </c>
    </row>
    <row r="320" spans="1:11" x14ac:dyDescent="0.25">
      <c r="A320" s="19">
        <v>284</v>
      </c>
      <c r="B320" s="10" t="s">
        <v>21</v>
      </c>
      <c r="C320" s="15">
        <f>SUM(D320:J320)</f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9" t="s">
        <v>17</v>
      </c>
    </row>
    <row r="321" spans="1:11" ht="18" customHeight="1" x14ac:dyDescent="0.25">
      <c r="A321" s="19">
        <v>285</v>
      </c>
      <c r="B321" s="46" t="s">
        <v>32</v>
      </c>
      <c r="C321" s="46"/>
      <c r="D321" s="46"/>
      <c r="E321" s="46"/>
      <c r="F321" s="46"/>
      <c r="G321" s="46"/>
      <c r="H321" s="46"/>
      <c r="I321" s="46"/>
      <c r="J321" s="46"/>
      <c r="K321" s="46"/>
    </row>
    <row r="322" spans="1:11" x14ac:dyDescent="0.25">
      <c r="A322" s="19">
        <v>286</v>
      </c>
      <c r="B322" s="10" t="s">
        <v>18</v>
      </c>
      <c r="C322" s="15">
        <f>SUM(D322:J322)</f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9" t="s">
        <v>17</v>
      </c>
    </row>
    <row r="323" spans="1:11" x14ac:dyDescent="0.25">
      <c r="A323" s="19">
        <v>287</v>
      </c>
      <c r="B323" s="10" t="s">
        <v>19</v>
      </c>
      <c r="C323" s="15">
        <f>SUM(D323:J323)</f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9" t="s">
        <v>17</v>
      </c>
    </row>
    <row r="324" spans="1:11" x14ac:dyDescent="0.25">
      <c r="A324" s="19">
        <v>288</v>
      </c>
      <c r="B324" s="10" t="s">
        <v>20</v>
      </c>
      <c r="C324" s="15">
        <f>SUM(D324:J324)</f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9" t="s">
        <v>17</v>
      </c>
    </row>
    <row r="325" spans="1:11" x14ac:dyDescent="0.25">
      <c r="A325" s="19">
        <v>289</v>
      </c>
      <c r="B325" s="10" t="s">
        <v>21</v>
      </c>
      <c r="C325" s="15">
        <f>SUM(D325:J325)</f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9" t="s">
        <v>17</v>
      </c>
    </row>
    <row r="326" spans="1:11" x14ac:dyDescent="0.25">
      <c r="A326" s="19">
        <v>290</v>
      </c>
      <c r="B326" s="46" t="s">
        <v>33</v>
      </c>
      <c r="C326" s="46"/>
      <c r="D326" s="46"/>
      <c r="E326" s="46"/>
      <c r="F326" s="46"/>
      <c r="G326" s="46"/>
      <c r="H326" s="46"/>
      <c r="I326" s="46"/>
      <c r="J326" s="46"/>
      <c r="K326" s="46"/>
    </row>
    <row r="327" spans="1:11" ht="45" x14ac:dyDescent="0.25">
      <c r="A327" s="19">
        <v>291</v>
      </c>
      <c r="B327" s="10" t="s">
        <v>76</v>
      </c>
      <c r="C327" s="15">
        <f>SUM(C328:C331)</f>
        <v>45126</v>
      </c>
      <c r="D327" s="15">
        <f t="shared" ref="D327:J327" si="125">SUM(D328:D331)</f>
        <v>6584.4</v>
      </c>
      <c r="E327" s="15">
        <f t="shared" si="125"/>
        <v>6228</v>
      </c>
      <c r="F327" s="15">
        <f t="shared" si="125"/>
        <v>5140.7999999999993</v>
      </c>
      <c r="G327" s="15">
        <f t="shared" si="125"/>
        <v>5140.7999999999993</v>
      </c>
      <c r="H327" s="15">
        <f t="shared" si="125"/>
        <v>7344</v>
      </c>
      <c r="I327" s="15">
        <f t="shared" si="125"/>
        <v>7344</v>
      </c>
      <c r="J327" s="15">
        <f t="shared" si="125"/>
        <v>7344</v>
      </c>
      <c r="K327" s="9" t="s">
        <v>17</v>
      </c>
    </row>
    <row r="328" spans="1:11" x14ac:dyDescent="0.25">
      <c r="A328" s="19">
        <v>292</v>
      </c>
      <c r="B328" s="10" t="s">
        <v>18</v>
      </c>
      <c r="C328" s="15">
        <f>SUM(C334)</f>
        <v>5481.7</v>
      </c>
      <c r="D328" s="15">
        <f t="shared" ref="D328:J328" si="126">SUM(D334)</f>
        <v>1014.7</v>
      </c>
      <c r="E328" s="15">
        <f>SUM(E334)</f>
        <v>795</v>
      </c>
      <c r="F328" s="15">
        <f t="shared" si="126"/>
        <v>734.4</v>
      </c>
      <c r="G328" s="15">
        <f t="shared" si="126"/>
        <v>734.4</v>
      </c>
      <c r="H328" s="15">
        <f t="shared" si="126"/>
        <v>734.4</v>
      </c>
      <c r="I328" s="15">
        <f t="shared" si="126"/>
        <v>734.4</v>
      </c>
      <c r="J328" s="15">
        <f t="shared" si="126"/>
        <v>734.4</v>
      </c>
      <c r="K328" s="9" t="s">
        <v>17</v>
      </c>
    </row>
    <row r="329" spans="1:11" x14ac:dyDescent="0.25">
      <c r="A329" s="19">
        <v>293</v>
      </c>
      <c r="B329" s="10" t="s">
        <v>19</v>
      </c>
      <c r="C329" s="15">
        <f>SUM(C335)</f>
        <v>724</v>
      </c>
      <c r="D329" s="15">
        <f t="shared" ref="D329:J329" si="127">SUM(D335)</f>
        <v>350.5</v>
      </c>
      <c r="E329" s="37">
        <v>373.5</v>
      </c>
      <c r="F329" s="15">
        <f t="shared" si="127"/>
        <v>0</v>
      </c>
      <c r="G329" s="15">
        <f t="shared" si="127"/>
        <v>0</v>
      </c>
      <c r="H329" s="15">
        <f t="shared" si="127"/>
        <v>0</v>
      </c>
      <c r="I329" s="15">
        <f t="shared" si="127"/>
        <v>0</v>
      </c>
      <c r="J329" s="15">
        <f t="shared" si="127"/>
        <v>0</v>
      </c>
      <c r="K329" s="9" t="s">
        <v>17</v>
      </c>
    </row>
    <row r="330" spans="1:11" x14ac:dyDescent="0.25">
      <c r="A330" s="19">
        <v>294</v>
      </c>
      <c r="B330" s="10" t="s">
        <v>20</v>
      </c>
      <c r="C330" s="15">
        <f>SUM(D330:J330)</f>
        <v>8075.4999999999991</v>
      </c>
      <c r="D330" s="15">
        <f t="shared" ref="D330:J330" si="128">SUM(D336)</f>
        <v>812.8</v>
      </c>
      <c r="E330" s="15">
        <v>653.1</v>
      </c>
      <c r="F330" s="15">
        <f t="shared" si="128"/>
        <v>0</v>
      </c>
      <c r="G330" s="15">
        <v>0</v>
      </c>
      <c r="H330" s="15">
        <f t="shared" si="128"/>
        <v>2203.1999999999998</v>
      </c>
      <c r="I330" s="15">
        <f t="shared" si="128"/>
        <v>2203.1999999999998</v>
      </c>
      <c r="J330" s="15">
        <f t="shared" si="128"/>
        <v>2203.1999999999998</v>
      </c>
      <c r="K330" s="9" t="s">
        <v>17</v>
      </c>
    </row>
    <row r="331" spans="1:11" x14ac:dyDescent="0.25">
      <c r="A331" s="19">
        <v>295</v>
      </c>
      <c r="B331" s="10" t="s">
        <v>21</v>
      </c>
      <c r="C331" s="15">
        <f>SUM(C337)</f>
        <v>30844.800000000003</v>
      </c>
      <c r="D331" s="15">
        <f t="shared" ref="D331:J331" si="129">SUM(D337)</f>
        <v>4406.3999999999996</v>
      </c>
      <c r="E331" s="15">
        <f t="shared" si="129"/>
        <v>4406.3999999999996</v>
      </c>
      <c r="F331" s="15">
        <f t="shared" si="129"/>
        <v>4406.3999999999996</v>
      </c>
      <c r="G331" s="15">
        <f t="shared" si="129"/>
        <v>4406.3999999999996</v>
      </c>
      <c r="H331" s="15">
        <f t="shared" si="129"/>
        <v>4406.3999999999996</v>
      </c>
      <c r="I331" s="15">
        <f t="shared" si="129"/>
        <v>4406.3999999999996</v>
      </c>
      <c r="J331" s="15">
        <f t="shared" si="129"/>
        <v>4406.3999999999996</v>
      </c>
      <c r="K331" s="9" t="s">
        <v>17</v>
      </c>
    </row>
    <row r="332" spans="1:11" x14ac:dyDescent="0.25">
      <c r="A332" s="42">
        <v>296</v>
      </c>
      <c r="B332" s="16" t="s">
        <v>90</v>
      </c>
      <c r="C332" s="47">
        <f>SUM(C334:C337)</f>
        <v>45126</v>
      </c>
      <c r="D332" s="47">
        <f>SUM(D334:D336:D337)</f>
        <v>6584.4</v>
      </c>
      <c r="E332" s="47">
        <f t="shared" ref="E332:J332" si="130">SUM(E334:E337)</f>
        <v>6228</v>
      </c>
      <c r="F332" s="47">
        <f t="shared" si="130"/>
        <v>5140.7999999999993</v>
      </c>
      <c r="G332" s="47">
        <f t="shared" si="130"/>
        <v>5140.7999999999993</v>
      </c>
      <c r="H332" s="47">
        <f t="shared" si="130"/>
        <v>7344</v>
      </c>
      <c r="I332" s="47">
        <f t="shared" si="130"/>
        <v>7344</v>
      </c>
      <c r="J332" s="47">
        <f t="shared" si="130"/>
        <v>7344</v>
      </c>
      <c r="K332" s="46">
        <v>23</v>
      </c>
    </row>
    <row r="333" spans="1:11" ht="75" x14ac:dyDescent="0.25">
      <c r="A333" s="42"/>
      <c r="B333" s="10" t="s">
        <v>115</v>
      </c>
      <c r="C333" s="47"/>
      <c r="D333" s="47"/>
      <c r="E333" s="47"/>
      <c r="F333" s="47"/>
      <c r="G333" s="47"/>
      <c r="H333" s="47"/>
      <c r="I333" s="47"/>
      <c r="J333" s="47"/>
      <c r="K333" s="46"/>
    </row>
    <row r="334" spans="1:11" x14ac:dyDescent="0.25">
      <c r="A334" s="19">
        <v>297</v>
      </c>
      <c r="B334" s="10" t="s">
        <v>18</v>
      </c>
      <c r="C334" s="15">
        <f>SUM(D334:J334)</f>
        <v>5481.7</v>
      </c>
      <c r="D334" s="15">
        <v>1014.7</v>
      </c>
      <c r="E334" s="15">
        <v>795</v>
      </c>
      <c r="F334" s="15">
        <v>734.4</v>
      </c>
      <c r="G334" s="15">
        <v>734.4</v>
      </c>
      <c r="H334" s="15">
        <v>734.4</v>
      </c>
      <c r="I334" s="15">
        <v>734.4</v>
      </c>
      <c r="J334" s="15">
        <v>734.4</v>
      </c>
      <c r="K334" s="9" t="s">
        <v>17</v>
      </c>
    </row>
    <row r="335" spans="1:11" x14ac:dyDescent="0.25">
      <c r="A335" s="19">
        <v>298</v>
      </c>
      <c r="B335" s="10" t="s">
        <v>19</v>
      </c>
      <c r="C335" s="15">
        <f>SUM(D335:J335)</f>
        <v>724</v>
      </c>
      <c r="D335" s="15">
        <v>350.5</v>
      </c>
      <c r="E335" s="15">
        <v>373.5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9" t="s">
        <v>17</v>
      </c>
    </row>
    <row r="336" spans="1:11" x14ac:dyDescent="0.25">
      <c r="A336" s="19">
        <v>299</v>
      </c>
      <c r="B336" s="10" t="s">
        <v>20</v>
      </c>
      <c r="C336" s="15">
        <f>SUM(D336:J336)</f>
        <v>8075.4999999999991</v>
      </c>
      <c r="D336" s="15">
        <v>812.8</v>
      </c>
      <c r="E336" s="15">
        <v>653.1</v>
      </c>
      <c r="F336" s="15">
        <v>0</v>
      </c>
      <c r="G336" s="15">
        <v>0</v>
      </c>
      <c r="H336" s="15">
        <v>2203.1999999999998</v>
      </c>
      <c r="I336" s="15">
        <v>2203.1999999999998</v>
      </c>
      <c r="J336" s="15">
        <v>2203.1999999999998</v>
      </c>
      <c r="K336" s="9" t="s">
        <v>17</v>
      </c>
    </row>
    <row r="337" spans="1:11" x14ac:dyDescent="0.25">
      <c r="A337" s="19">
        <v>300</v>
      </c>
      <c r="B337" s="10" t="s">
        <v>21</v>
      </c>
      <c r="C337" s="15">
        <f>SUM(D337:J337)</f>
        <v>30844.800000000003</v>
      </c>
      <c r="D337" s="15">
        <v>4406.3999999999996</v>
      </c>
      <c r="E337" s="15">
        <v>4406.3999999999996</v>
      </c>
      <c r="F337" s="15">
        <v>4406.3999999999996</v>
      </c>
      <c r="G337" s="15">
        <v>4406.3999999999996</v>
      </c>
      <c r="H337" s="15">
        <v>4406.3999999999996</v>
      </c>
      <c r="I337" s="15">
        <v>4406.3999999999996</v>
      </c>
      <c r="J337" s="15">
        <v>4406.3999999999996</v>
      </c>
      <c r="K337" s="9" t="s">
        <v>17</v>
      </c>
    </row>
    <row r="338" spans="1:11" ht="38.25" customHeight="1" x14ac:dyDescent="0.25">
      <c r="A338" s="19">
        <v>301</v>
      </c>
      <c r="B338" s="46" t="s">
        <v>94</v>
      </c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 x14ac:dyDescent="0.25">
      <c r="A339" s="42">
        <v>302</v>
      </c>
      <c r="B339" s="10" t="s">
        <v>77</v>
      </c>
      <c r="C339" s="51">
        <f t="shared" ref="C339:J339" si="131">SUM(C341:C344)</f>
        <v>392584.89999999997</v>
      </c>
      <c r="D339" s="51">
        <f t="shared" si="131"/>
        <v>46901</v>
      </c>
      <c r="E339" s="51">
        <f t="shared" si="131"/>
        <v>55312.7</v>
      </c>
      <c r="F339" s="51">
        <f t="shared" si="131"/>
        <v>56114</v>
      </c>
      <c r="G339" s="51">
        <f t="shared" si="131"/>
        <v>58564.3</v>
      </c>
      <c r="H339" s="51">
        <f t="shared" si="131"/>
        <v>58564.3</v>
      </c>
      <c r="I339" s="51">
        <f t="shared" si="131"/>
        <v>58564.3</v>
      </c>
      <c r="J339" s="51">
        <f t="shared" si="131"/>
        <v>58564.3</v>
      </c>
      <c r="K339" s="46"/>
    </row>
    <row r="340" spans="1:11" x14ac:dyDescent="0.25">
      <c r="A340" s="59"/>
      <c r="B340" s="10" t="s">
        <v>26</v>
      </c>
      <c r="C340" s="51"/>
      <c r="D340" s="51"/>
      <c r="E340" s="51"/>
      <c r="F340" s="51"/>
      <c r="G340" s="51"/>
      <c r="H340" s="51"/>
      <c r="I340" s="51"/>
      <c r="J340" s="51"/>
      <c r="K340" s="46"/>
    </row>
    <row r="341" spans="1:11" x14ac:dyDescent="0.25">
      <c r="A341" s="19">
        <v>303</v>
      </c>
      <c r="B341" s="10" t="s">
        <v>18</v>
      </c>
      <c r="C341" s="14">
        <f>SUM(C347,C353)</f>
        <v>350549.89999999997</v>
      </c>
      <c r="D341" s="14">
        <f t="shared" ref="D341:J341" si="132">SUM(D347,D353)</f>
        <v>40866</v>
      </c>
      <c r="E341" s="14">
        <f t="shared" si="132"/>
        <v>49312.7</v>
      </c>
      <c r="F341" s="14">
        <f t="shared" si="132"/>
        <v>50114</v>
      </c>
      <c r="G341" s="14">
        <f t="shared" si="132"/>
        <v>52564.3</v>
      </c>
      <c r="H341" s="14">
        <f t="shared" si="132"/>
        <v>52564.3</v>
      </c>
      <c r="I341" s="14">
        <f t="shared" si="132"/>
        <v>52564.3</v>
      </c>
      <c r="J341" s="14">
        <f t="shared" si="132"/>
        <v>52564.3</v>
      </c>
      <c r="K341" s="9"/>
    </row>
    <row r="342" spans="1:11" x14ac:dyDescent="0.25">
      <c r="A342" s="35">
        <v>304</v>
      </c>
      <c r="B342" s="10" t="s">
        <v>19</v>
      </c>
      <c r="C342" s="14">
        <f>SUM(C348,C354)</f>
        <v>0</v>
      </c>
      <c r="D342" s="14">
        <f t="shared" ref="D342:J342" si="133">SUM(D348,D354)</f>
        <v>0</v>
      </c>
      <c r="E342" s="14">
        <f t="shared" si="133"/>
        <v>0</v>
      </c>
      <c r="F342" s="14">
        <f t="shared" si="133"/>
        <v>0</v>
      </c>
      <c r="G342" s="14">
        <f t="shared" si="133"/>
        <v>0</v>
      </c>
      <c r="H342" s="14">
        <f t="shared" si="133"/>
        <v>0</v>
      </c>
      <c r="I342" s="14">
        <f t="shared" si="133"/>
        <v>0</v>
      </c>
      <c r="J342" s="14">
        <f t="shared" si="133"/>
        <v>0</v>
      </c>
      <c r="K342" s="9"/>
    </row>
    <row r="343" spans="1:11" x14ac:dyDescent="0.25">
      <c r="A343" s="35">
        <v>305</v>
      </c>
      <c r="B343" s="10" t="s">
        <v>20</v>
      </c>
      <c r="C343" s="14">
        <f>SUM(C349,C355)</f>
        <v>0</v>
      </c>
      <c r="D343" s="14">
        <f t="shared" ref="D343:J343" si="134">SUM(D349,D355)</f>
        <v>0</v>
      </c>
      <c r="E343" s="14">
        <f t="shared" si="134"/>
        <v>0</v>
      </c>
      <c r="F343" s="14">
        <f t="shared" si="134"/>
        <v>0</v>
      </c>
      <c r="G343" s="14">
        <f t="shared" si="134"/>
        <v>0</v>
      </c>
      <c r="H343" s="14">
        <f t="shared" si="134"/>
        <v>0</v>
      </c>
      <c r="I343" s="14">
        <f t="shared" si="134"/>
        <v>0</v>
      </c>
      <c r="J343" s="14">
        <f t="shared" si="134"/>
        <v>0</v>
      </c>
      <c r="K343" s="9"/>
    </row>
    <row r="344" spans="1:11" x14ac:dyDescent="0.25">
      <c r="A344" s="35">
        <v>306</v>
      </c>
      <c r="B344" s="10" t="s">
        <v>21</v>
      </c>
      <c r="C344" s="14">
        <f>SUM(C350,C356)</f>
        <v>42035</v>
      </c>
      <c r="D344" s="14">
        <f t="shared" ref="D344:J344" si="135">SUM(D350,D356)</f>
        <v>6035</v>
      </c>
      <c r="E344" s="14">
        <f t="shared" si="135"/>
        <v>6000</v>
      </c>
      <c r="F344" s="14">
        <f t="shared" si="135"/>
        <v>6000</v>
      </c>
      <c r="G344" s="14">
        <f t="shared" si="135"/>
        <v>6000</v>
      </c>
      <c r="H344" s="14">
        <f t="shared" si="135"/>
        <v>6000</v>
      </c>
      <c r="I344" s="14">
        <f t="shared" si="135"/>
        <v>6000</v>
      </c>
      <c r="J344" s="14">
        <f t="shared" si="135"/>
        <v>6000</v>
      </c>
      <c r="K344" s="9"/>
    </row>
    <row r="345" spans="1:11" x14ac:dyDescent="0.25">
      <c r="A345" s="35">
        <v>307</v>
      </c>
      <c r="B345" s="44" t="s">
        <v>96</v>
      </c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1:11" ht="45" x14ac:dyDescent="0.25">
      <c r="A346" s="35">
        <v>308</v>
      </c>
      <c r="B346" s="23" t="s">
        <v>59</v>
      </c>
      <c r="C346" s="21">
        <f t="shared" ref="C346:J346" si="136">SUM(C347:C350)</f>
        <v>0</v>
      </c>
      <c r="D346" s="21">
        <f t="shared" si="136"/>
        <v>0</v>
      </c>
      <c r="E346" s="21">
        <f t="shared" si="136"/>
        <v>0</v>
      </c>
      <c r="F346" s="21">
        <f t="shared" si="136"/>
        <v>0</v>
      </c>
      <c r="G346" s="21">
        <f t="shared" si="136"/>
        <v>0</v>
      </c>
      <c r="H346" s="21">
        <f t="shared" si="136"/>
        <v>0</v>
      </c>
      <c r="I346" s="21">
        <f t="shared" si="136"/>
        <v>0</v>
      </c>
      <c r="J346" s="21">
        <f t="shared" si="136"/>
        <v>0</v>
      </c>
      <c r="K346" s="9"/>
    </row>
    <row r="347" spans="1:11" x14ac:dyDescent="0.25">
      <c r="A347" s="35">
        <v>309</v>
      </c>
      <c r="B347" s="23" t="s">
        <v>18</v>
      </c>
      <c r="C347" s="21">
        <f>SUM(D347:J347)</f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9"/>
    </row>
    <row r="348" spans="1:11" x14ac:dyDescent="0.25">
      <c r="A348" s="35">
        <v>310</v>
      </c>
      <c r="B348" s="23" t="s">
        <v>19</v>
      </c>
      <c r="C348" s="21">
        <f>SUM(D348:J348)</f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9"/>
    </row>
    <row r="349" spans="1:11" x14ac:dyDescent="0.25">
      <c r="A349" s="35">
        <v>311</v>
      </c>
      <c r="B349" s="23" t="s">
        <v>20</v>
      </c>
      <c r="C349" s="21">
        <f>SUM(D349:J349)</f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9"/>
    </row>
    <row r="350" spans="1:11" x14ac:dyDescent="0.25">
      <c r="A350" s="35">
        <v>312</v>
      </c>
      <c r="B350" s="23" t="s">
        <v>21</v>
      </c>
      <c r="C350" s="21">
        <f>SUM(D350:J350)</f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9"/>
    </row>
    <row r="351" spans="1:11" x14ac:dyDescent="0.25">
      <c r="A351" s="35">
        <v>313</v>
      </c>
      <c r="B351" s="44" t="s">
        <v>97</v>
      </c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1:11" ht="45" x14ac:dyDescent="0.25">
      <c r="A352" s="35">
        <v>314</v>
      </c>
      <c r="B352" s="23" t="s">
        <v>76</v>
      </c>
      <c r="C352" s="14">
        <f>SUM(C353:C356)</f>
        <v>392584.89999999997</v>
      </c>
      <c r="D352" s="14">
        <f t="shared" ref="D352:J352" si="137">SUM(D353:D356)</f>
        <v>46901</v>
      </c>
      <c r="E352" s="14">
        <f t="shared" si="137"/>
        <v>55312.7</v>
      </c>
      <c r="F352" s="14">
        <f t="shared" si="137"/>
        <v>56114</v>
      </c>
      <c r="G352" s="14">
        <f t="shared" si="137"/>
        <v>58564.3</v>
      </c>
      <c r="H352" s="14">
        <f t="shared" si="137"/>
        <v>58564.3</v>
      </c>
      <c r="I352" s="14">
        <f t="shared" si="137"/>
        <v>58564.3</v>
      </c>
      <c r="J352" s="14">
        <f t="shared" si="137"/>
        <v>58564.3</v>
      </c>
      <c r="K352" s="36"/>
    </row>
    <row r="353" spans="1:11" x14ac:dyDescent="0.25">
      <c r="A353" s="35">
        <v>315</v>
      </c>
      <c r="B353" s="23" t="s">
        <v>18</v>
      </c>
      <c r="C353" s="14">
        <f>SUM(C360,C366,C372,C377)</f>
        <v>350549.89999999997</v>
      </c>
      <c r="D353" s="14">
        <f t="shared" ref="D353:J353" si="138">SUM(D360,D366,D372,D377)</f>
        <v>40866</v>
      </c>
      <c r="E353" s="14">
        <f t="shared" si="138"/>
        <v>49312.7</v>
      </c>
      <c r="F353" s="14">
        <f t="shared" si="138"/>
        <v>50114</v>
      </c>
      <c r="G353" s="14">
        <f t="shared" si="138"/>
        <v>52564.3</v>
      </c>
      <c r="H353" s="14">
        <f t="shared" si="138"/>
        <v>52564.3</v>
      </c>
      <c r="I353" s="14">
        <f t="shared" si="138"/>
        <v>52564.3</v>
      </c>
      <c r="J353" s="14">
        <f t="shared" si="138"/>
        <v>52564.3</v>
      </c>
      <c r="K353" s="36"/>
    </row>
    <row r="354" spans="1:11" x14ac:dyDescent="0.25">
      <c r="A354" s="35">
        <v>316</v>
      </c>
      <c r="B354" s="23" t="s">
        <v>19</v>
      </c>
      <c r="C354" s="14">
        <f>SUM(C361,C367,C373,C378)</f>
        <v>0</v>
      </c>
      <c r="D354" s="14">
        <f t="shared" ref="D354:J354" si="139">SUM(D361,D367,D373,D378)</f>
        <v>0</v>
      </c>
      <c r="E354" s="14">
        <f t="shared" si="139"/>
        <v>0</v>
      </c>
      <c r="F354" s="14">
        <f t="shared" si="139"/>
        <v>0</v>
      </c>
      <c r="G354" s="14">
        <f t="shared" si="139"/>
        <v>0</v>
      </c>
      <c r="H354" s="14">
        <f t="shared" si="139"/>
        <v>0</v>
      </c>
      <c r="I354" s="14">
        <f t="shared" si="139"/>
        <v>0</v>
      </c>
      <c r="J354" s="14">
        <f t="shared" si="139"/>
        <v>0</v>
      </c>
      <c r="K354" s="36"/>
    </row>
    <row r="355" spans="1:11" x14ac:dyDescent="0.25">
      <c r="A355" s="35">
        <v>317</v>
      </c>
      <c r="B355" s="23" t="s">
        <v>20</v>
      </c>
      <c r="C355" s="14">
        <f>SUM(C362,C368,C374,C379)</f>
        <v>0</v>
      </c>
      <c r="D355" s="14">
        <f t="shared" ref="D355:J355" si="140">SUM(D362,D368,D374,D379)</f>
        <v>0</v>
      </c>
      <c r="E355" s="14">
        <f t="shared" si="140"/>
        <v>0</v>
      </c>
      <c r="F355" s="14">
        <f t="shared" si="140"/>
        <v>0</v>
      </c>
      <c r="G355" s="14">
        <f t="shared" si="140"/>
        <v>0</v>
      </c>
      <c r="H355" s="14">
        <f t="shared" si="140"/>
        <v>0</v>
      </c>
      <c r="I355" s="14">
        <f t="shared" si="140"/>
        <v>0</v>
      </c>
      <c r="J355" s="14">
        <f t="shared" si="140"/>
        <v>0</v>
      </c>
      <c r="K355" s="36"/>
    </row>
    <row r="356" spans="1:11" x14ac:dyDescent="0.25">
      <c r="A356" s="35">
        <v>318</v>
      </c>
      <c r="B356" s="23" t="s">
        <v>21</v>
      </c>
      <c r="C356" s="14">
        <f>SUM(C363,C369,C375,C380)</f>
        <v>42035</v>
      </c>
      <c r="D356" s="14">
        <f t="shared" ref="D356:J356" si="141">SUM(D363,D369,D375,D380)</f>
        <v>6035</v>
      </c>
      <c r="E356" s="14">
        <f t="shared" si="141"/>
        <v>6000</v>
      </c>
      <c r="F356" s="14">
        <f t="shared" si="141"/>
        <v>6000</v>
      </c>
      <c r="G356" s="14">
        <f t="shared" si="141"/>
        <v>6000</v>
      </c>
      <c r="H356" s="14">
        <f t="shared" si="141"/>
        <v>6000</v>
      </c>
      <c r="I356" s="14">
        <f t="shared" si="141"/>
        <v>6000</v>
      </c>
      <c r="J356" s="14">
        <f t="shared" si="141"/>
        <v>6000</v>
      </c>
      <c r="K356" s="36"/>
    </row>
    <row r="357" spans="1:11" ht="16.5" customHeight="1" x14ac:dyDescent="0.25">
      <c r="A357" s="42">
        <v>319</v>
      </c>
      <c r="B357" s="16" t="s">
        <v>91</v>
      </c>
      <c r="C357" s="51">
        <f t="shared" ref="C357:J357" si="142">SUM(C360:C363)</f>
        <v>304713.8</v>
      </c>
      <c r="D357" s="51">
        <f t="shared" si="142"/>
        <v>42612.2</v>
      </c>
      <c r="E357" s="51">
        <f t="shared" si="142"/>
        <v>44300</v>
      </c>
      <c r="F357" s="51">
        <f t="shared" si="142"/>
        <v>42324</v>
      </c>
      <c r="G357" s="51">
        <f t="shared" si="142"/>
        <v>43869.4</v>
      </c>
      <c r="H357" s="51">
        <f t="shared" si="142"/>
        <v>43869.4</v>
      </c>
      <c r="I357" s="51">
        <f t="shared" si="142"/>
        <v>43869.4</v>
      </c>
      <c r="J357" s="51">
        <f t="shared" si="142"/>
        <v>43869.4</v>
      </c>
      <c r="K357" s="54" t="s">
        <v>79</v>
      </c>
    </row>
    <row r="358" spans="1:11" ht="82.5" customHeight="1" x14ac:dyDescent="0.25">
      <c r="A358" s="42"/>
      <c r="B358" s="10" t="s">
        <v>78</v>
      </c>
      <c r="C358" s="51"/>
      <c r="D358" s="51"/>
      <c r="E358" s="51"/>
      <c r="F358" s="51"/>
      <c r="G358" s="51"/>
      <c r="H358" s="51"/>
      <c r="I358" s="51"/>
      <c r="J358" s="51"/>
      <c r="K358" s="45"/>
    </row>
    <row r="359" spans="1:11" ht="15.75" customHeight="1" x14ac:dyDescent="0.25">
      <c r="A359" s="42"/>
      <c r="B359" s="10" t="s">
        <v>50</v>
      </c>
      <c r="C359" s="51"/>
      <c r="D359" s="51"/>
      <c r="E359" s="51"/>
      <c r="F359" s="51"/>
      <c r="G359" s="51"/>
      <c r="H359" s="51"/>
      <c r="I359" s="51"/>
      <c r="J359" s="51"/>
      <c r="K359" s="45"/>
    </row>
    <row r="360" spans="1:11" x14ac:dyDescent="0.25">
      <c r="A360" s="19">
        <v>320</v>
      </c>
      <c r="B360" s="10" t="s">
        <v>18</v>
      </c>
      <c r="C360" s="14">
        <f>SUM(D360:J360)</f>
        <v>262678.8</v>
      </c>
      <c r="D360" s="14">
        <v>36577.199999999997</v>
      </c>
      <c r="E360" s="14">
        <v>38300</v>
      </c>
      <c r="F360" s="14">
        <v>36324</v>
      </c>
      <c r="G360" s="14">
        <v>37869.4</v>
      </c>
      <c r="H360" s="14">
        <v>37869.4</v>
      </c>
      <c r="I360" s="14">
        <v>37869.4</v>
      </c>
      <c r="J360" s="14">
        <v>37869.4</v>
      </c>
      <c r="K360" s="9"/>
    </row>
    <row r="361" spans="1:11" x14ac:dyDescent="0.25">
      <c r="A361" s="19">
        <v>321</v>
      </c>
      <c r="B361" s="10" t="s">
        <v>19</v>
      </c>
      <c r="C361" s="14">
        <f>SUM(D361:J361)</f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9"/>
    </row>
    <row r="362" spans="1:11" x14ac:dyDescent="0.25">
      <c r="A362" s="19">
        <v>322</v>
      </c>
      <c r="B362" s="10" t="s">
        <v>20</v>
      </c>
      <c r="C362" s="14">
        <f>SUM(D362:J362)</f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9"/>
    </row>
    <row r="363" spans="1:11" x14ac:dyDescent="0.25">
      <c r="A363" s="19">
        <v>323</v>
      </c>
      <c r="B363" s="10" t="s">
        <v>21</v>
      </c>
      <c r="C363" s="14">
        <f>SUM(D363:J363)</f>
        <v>42035</v>
      </c>
      <c r="D363" s="14">
        <v>6035</v>
      </c>
      <c r="E363" s="14">
        <v>6000</v>
      </c>
      <c r="F363" s="14">
        <v>6000</v>
      </c>
      <c r="G363" s="14">
        <v>6000</v>
      </c>
      <c r="H363" s="14">
        <v>6000</v>
      </c>
      <c r="I363" s="14">
        <v>6000</v>
      </c>
      <c r="J363" s="14">
        <v>6000</v>
      </c>
      <c r="K363" s="9"/>
    </row>
    <row r="364" spans="1:11" x14ac:dyDescent="0.25">
      <c r="A364" s="42">
        <v>324</v>
      </c>
      <c r="B364" s="16" t="s">
        <v>81</v>
      </c>
      <c r="C364" s="51">
        <f>SUM(C366:C369)</f>
        <v>13528.6</v>
      </c>
      <c r="D364" s="51">
        <f>SUM(D366:D369)</f>
        <v>2000</v>
      </c>
      <c r="E364" s="51">
        <f>SUM(E366:E369)</f>
        <v>1800</v>
      </c>
      <c r="F364" s="51">
        <f>SUM(F366:F369)</f>
        <v>1881</v>
      </c>
      <c r="G364" s="51">
        <f t="shared" ref="G364:J364" si="143">SUM(G366:G369)</f>
        <v>1961.9</v>
      </c>
      <c r="H364" s="51">
        <f t="shared" si="143"/>
        <v>1961.9</v>
      </c>
      <c r="I364" s="51">
        <f t="shared" si="143"/>
        <v>1961.9</v>
      </c>
      <c r="J364" s="51">
        <f t="shared" si="143"/>
        <v>1961.9</v>
      </c>
      <c r="K364" s="46" t="s">
        <v>80</v>
      </c>
    </row>
    <row r="365" spans="1:11" ht="90" x14ac:dyDescent="0.25">
      <c r="A365" s="59"/>
      <c r="B365" s="10" t="s">
        <v>116</v>
      </c>
      <c r="C365" s="51"/>
      <c r="D365" s="51"/>
      <c r="E365" s="51"/>
      <c r="F365" s="51"/>
      <c r="G365" s="51"/>
      <c r="H365" s="51"/>
      <c r="I365" s="51"/>
      <c r="J365" s="51"/>
      <c r="K365" s="46"/>
    </row>
    <row r="366" spans="1:11" x14ac:dyDescent="0.25">
      <c r="A366" s="19">
        <v>325</v>
      </c>
      <c r="B366" s="10" t="s">
        <v>18</v>
      </c>
      <c r="C366" s="14">
        <v>13528.6</v>
      </c>
      <c r="D366" s="14">
        <v>2000</v>
      </c>
      <c r="E366" s="14">
        <v>1800</v>
      </c>
      <c r="F366" s="14">
        <v>1881</v>
      </c>
      <c r="G366" s="14">
        <v>1961.9</v>
      </c>
      <c r="H366" s="14">
        <v>1961.9</v>
      </c>
      <c r="I366" s="14">
        <v>1961.9</v>
      </c>
      <c r="J366" s="14">
        <v>1961.9</v>
      </c>
      <c r="K366" s="9"/>
    </row>
    <row r="367" spans="1:11" x14ac:dyDescent="0.25">
      <c r="A367" s="19">
        <v>326</v>
      </c>
      <c r="B367" s="10" t="s">
        <v>19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9"/>
    </row>
    <row r="368" spans="1:11" x14ac:dyDescent="0.25">
      <c r="A368" s="19">
        <v>327</v>
      </c>
      <c r="B368" s="10" t="s">
        <v>20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9"/>
    </row>
    <row r="369" spans="1:11" x14ac:dyDescent="0.25">
      <c r="A369" s="19">
        <v>328</v>
      </c>
      <c r="B369" s="10" t="s">
        <v>21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9"/>
    </row>
    <row r="370" spans="1:11" x14ac:dyDescent="0.25">
      <c r="A370" s="55">
        <v>329</v>
      </c>
      <c r="B370" s="16" t="s">
        <v>92</v>
      </c>
      <c r="C370" s="51">
        <f t="shared" ref="C370:J370" si="144">SUM(C372:C375)</f>
        <v>13963.8</v>
      </c>
      <c r="D370" s="51">
        <f t="shared" si="144"/>
        <v>2288.8000000000002</v>
      </c>
      <c r="E370" s="51">
        <f t="shared" si="144"/>
        <v>0</v>
      </c>
      <c r="F370" s="51">
        <f t="shared" si="144"/>
        <v>2039</v>
      </c>
      <c r="G370" s="51">
        <f t="shared" si="144"/>
        <v>2409</v>
      </c>
      <c r="H370" s="51">
        <f t="shared" si="144"/>
        <v>2409</v>
      </c>
      <c r="I370" s="51">
        <f t="shared" si="144"/>
        <v>2409</v>
      </c>
      <c r="J370" s="51">
        <f t="shared" si="144"/>
        <v>2409</v>
      </c>
      <c r="K370" s="46" t="s">
        <v>83</v>
      </c>
    </row>
    <row r="371" spans="1:11" ht="75" x14ac:dyDescent="0.25">
      <c r="A371" s="56"/>
      <c r="B371" s="10" t="s">
        <v>82</v>
      </c>
      <c r="C371" s="51"/>
      <c r="D371" s="51"/>
      <c r="E371" s="51"/>
      <c r="F371" s="51"/>
      <c r="G371" s="51"/>
      <c r="H371" s="51"/>
      <c r="I371" s="51"/>
      <c r="J371" s="51"/>
      <c r="K371" s="46"/>
    </row>
    <row r="372" spans="1:11" x14ac:dyDescent="0.25">
      <c r="A372" s="19">
        <v>330</v>
      </c>
      <c r="B372" s="10" t="s">
        <v>18</v>
      </c>
      <c r="C372" s="14">
        <f>SUM(D372:J372)</f>
        <v>13963.8</v>
      </c>
      <c r="D372" s="14">
        <v>2288.8000000000002</v>
      </c>
      <c r="E372" s="14">
        <v>0</v>
      </c>
      <c r="F372" s="14">
        <v>2039</v>
      </c>
      <c r="G372" s="14">
        <v>2409</v>
      </c>
      <c r="H372" s="14">
        <v>2409</v>
      </c>
      <c r="I372" s="14">
        <v>2409</v>
      </c>
      <c r="J372" s="14">
        <v>2409</v>
      </c>
      <c r="K372" s="9" t="s">
        <v>27</v>
      </c>
    </row>
    <row r="373" spans="1:11" x14ac:dyDescent="0.25">
      <c r="A373" s="19">
        <v>331</v>
      </c>
      <c r="B373" s="10" t="s">
        <v>19</v>
      </c>
      <c r="C373" s="14">
        <f>SUM(D373:J373)</f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9" t="s">
        <v>27</v>
      </c>
    </row>
    <row r="374" spans="1:11" x14ac:dyDescent="0.25">
      <c r="A374" s="19">
        <v>332</v>
      </c>
      <c r="B374" s="10" t="s">
        <v>20</v>
      </c>
      <c r="C374" s="14">
        <f>SUM(D374:J374)</f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9" t="s">
        <v>27</v>
      </c>
    </row>
    <row r="375" spans="1:11" x14ac:dyDescent="0.25">
      <c r="A375" s="19">
        <v>333</v>
      </c>
      <c r="B375" s="10" t="s">
        <v>21</v>
      </c>
      <c r="C375" s="11">
        <f>SUM(D375:J375)</f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9" t="s">
        <v>27</v>
      </c>
    </row>
    <row r="376" spans="1:11" ht="135" x14ac:dyDescent="0.25">
      <c r="A376" s="6">
        <v>334</v>
      </c>
      <c r="B376" s="23" t="s">
        <v>127</v>
      </c>
      <c r="C376" s="5">
        <f t="shared" ref="C376:J376" si="145">SUM(C377:C380)</f>
        <v>60378.7</v>
      </c>
      <c r="D376" s="5">
        <f t="shared" si="145"/>
        <v>0</v>
      </c>
      <c r="E376" s="5">
        <f t="shared" si="145"/>
        <v>9212.7000000000007</v>
      </c>
      <c r="F376" s="5">
        <f t="shared" si="145"/>
        <v>9870</v>
      </c>
      <c r="G376" s="5">
        <f t="shared" si="145"/>
        <v>10324</v>
      </c>
      <c r="H376" s="5">
        <f t="shared" si="145"/>
        <v>10324</v>
      </c>
      <c r="I376" s="5">
        <f t="shared" si="145"/>
        <v>10324</v>
      </c>
      <c r="J376" s="5">
        <f t="shared" si="145"/>
        <v>10324</v>
      </c>
      <c r="K376" s="23" t="s">
        <v>98</v>
      </c>
    </row>
    <row r="377" spans="1:11" x14ac:dyDescent="0.25">
      <c r="A377" s="6">
        <v>335</v>
      </c>
      <c r="B377" s="23" t="s">
        <v>18</v>
      </c>
      <c r="C377" s="14">
        <f>SUM(D377:J377)</f>
        <v>60378.7</v>
      </c>
      <c r="D377" s="14">
        <v>0</v>
      </c>
      <c r="E377" s="14">
        <v>9212.7000000000007</v>
      </c>
      <c r="F377" s="14">
        <v>9870</v>
      </c>
      <c r="G377" s="14">
        <v>10324</v>
      </c>
      <c r="H377" s="14">
        <v>10324</v>
      </c>
      <c r="I377" s="14">
        <v>10324</v>
      </c>
      <c r="J377" s="14">
        <v>10324</v>
      </c>
      <c r="K377" s="21" t="s">
        <v>27</v>
      </c>
    </row>
    <row r="378" spans="1:11" x14ac:dyDescent="0.25">
      <c r="A378" s="6">
        <v>336</v>
      </c>
      <c r="B378" s="23" t="s">
        <v>19</v>
      </c>
      <c r="C378" s="14">
        <f>SUM(D378:J378)</f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21" t="s">
        <v>27</v>
      </c>
    </row>
    <row r="379" spans="1:11" x14ac:dyDescent="0.25">
      <c r="A379" s="6">
        <v>337</v>
      </c>
      <c r="B379" s="23" t="s">
        <v>20</v>
      </c>
      <c r="C379" s="14">
        <f>SUM(D379:J379)</f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21" t="s">
        <v>27</v>
      </c>
    </row>
    <row r="380" spans="1:11" x14ac:dyDescent="0.25">
      <c r="A380" s="6">
        <v>338</v>
      </c>
      <c r="B380" s="23" t="s">
        <v>21</v>
      </c>
      <c r="C380" s="14">
        <f>SUM(D380:J380)</f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21" t="s">
        <v>27</v>
      </c>
    </row>
    <row r="381" spans="1:1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</sheetData>
  <mergeCells count="312">
    <mergeCell ref="A370:A371"/>
    <mergeCell ref="H1:K1"/>
    <mergeCell ref="A238:A239"/>
    <mergeCell ref="A232:A233"/>
    <mergeCell ref="A241:A242"/>
    <mergeCell ref="A267:A268"/>
    <mergeCell ref="A285:A287"/>
    <mergeCell ref="A292:A293"/>
    <mergeCell ref="A357:A359"/>
    <mergeCell ref="A364:A365"/>
    <mergeCell ref="A339:A340"/>
    <mergeCell ref="I332:I333"/>
    <mergeCell ref="J332:J333"/>
    <mergeCell ref="K332:K333"/>
    <mergeCell ref="F332:F333"/>
    <mergeCell ref="G332:G333"/>
    <mergeCell ref="B185:K185"/>
    <mergeCell ref="K339:K340"/>
    <mergeCell ref="C357:C359"/>
    <mergeCell ref="E357:E359"/>
    <mergeCell ref="F357:F359"/>
    <mergeCell ref="G357:G359"/>
    <mergeCell ref="H357:H359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B227:K227"/>
    <mergeCell ref="B224:K224"/>
    <mergeCell ref="D241:D242"/>
    <mergeCell ref="E241:E242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E63:E64"/>
    <mergeCell ref="K57:K58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A332:A333"/>
    <mergeCell ref="F232:F233"/>
    <mergeCell ref="B229:K229"/>
    <mergeCell ref="K357:K359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K238:K239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C232:C233"/>
    <mergeCell ref="K186:K187"/>
    <mergeCell ref="G155:G156"/>
    <mergeCell ref="J155:J156"/>
    <mergeCell ref="H155:H156"/>
    <mergeCell ref="I155:I156"/>
    <mergeCell ref="B161:K161"/>
    <mergeCell ref="B179:K179"/>
    <mergeCell ref="B173:K173"/>
    <mergeCell ref="B221:K221"/>
    <mergeCell ref="B167:K167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74:A175"/>
    <mergeCell ref="K148:K150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A7:A8"/>
    <mergeCell ref="E8:E9"/>
    <mergeCell ref="F8:F9"/>
    <mergeCell ref="D8:D9"/>
    <mergeCell ref="A130:A132"/>
    <mergeCell ref="B77:B78"/>
    <mergeCell ref="B70:B71"/>
    <mergeCell ref="A276:A277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useFirstPageNumber="1" r:id="rId1"/>
  <headerFooter differentFirst="1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Батраева</cp:lastModifiedBy>
  <cp:lastPrinted>2015-11-30T02:58:15Z</cp:lastPrinted>
  <dcterms:created xsi:type="dcterms:W3CDTF">2014-03-13T05:26:51Z</dcterms:created>
  <dcterms:modified xsi:type="dcterms:W3CDTF">2015-12-28T07:01:59Z</dcterms:modified>
</cp:coreProperties>
</file>