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<sst xmlns="http://schemas.openxmlformats.org/spreadsheetml/2006/main" count="405" uniqueCount="74">
  <si>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</si>
  <si>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</si>
  <si>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</si>
  <si>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</si>
  <si>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</si>
  <si>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</si>
  <si>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</si>
  <si>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</si>
  <si>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</si>
  <si>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</si>
  <si>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</si>
  <si>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</si>
  <si>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</si>
  <si>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</si>
  <si>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</si>
  <si>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</si>
  <si>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</si>
  <si>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</si>
  <si>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</si>
  <si>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</si>
  <si>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</si>
  <si>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</si>
  <si>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</si>
  <si>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</si>
  <si>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</si>
  <si>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</si>
  <si>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</si>
  <si>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</si>
  <si>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</si>
  <si>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</si>
  <si>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</si>
  <si>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</si>
  <si>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</si>
  <si>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</si>
  <si>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</si>
  <si>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</si>
  <si>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</si>
  <si>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</si>
  <si>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</si>
  <si>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</si>
  <si>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</si>
  <si>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</si>
  <si>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</si>
  <si>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</si>
  <si>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</si>
  <si>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</si>
  <si>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</si>
  <si>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</si>
  <si>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</si>
  <si>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</si>
  <si>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</si>
  <si>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</si>
  <si>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</si>
  <si>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Мероприятие 3 – Обеспечение деятельности МКУ «СГИС РВ «Северный вестник», всего, из них:</t>
  </si>
  <si>
    <t>Мероприятие 4 -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</si>
  <si>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5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</si>
  <si>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6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</si>
  <si>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7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</si>
  <si>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8 – Повышение квалификации муниципальных служащих, всего, из них:</t>
  </si>
  <si>
    <t>Мероприятие 9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</si>
  <si>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Мероприятие 10 – Обеспечение деятельности местной администрации, всего, из них:</t>
  </si>
  <si>
    <t>Мероприятие 11 – Обеспечение деятельности функциональных органов Администрации Североуральского городского округа (УРМЗ), всего, из них:</t>
  </si>
  <si>
    <t>Мероприятие 12– Обеспечение деятельности (оказание услуг) подведомственных учреждений, всего, из них:</t>
  </si>
  <si>
    <t>Мероприятие 13 – Исполнение судебных актов, принятых в связи с неисполнением полномочий органов местного самоуправления, всего, из них:</t>
  </si>
  <si>
    <t>Мероприятие 14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</si>
  <si>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15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</si>
  <si>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</si>
  <si>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17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</si>
  <si>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МКУ "Североуральский городской архив"</t>
  </si>
  <si>
    <t>4, 5</t>
  </si>
  <si>
    <t>19, 20</t>
  </si>
  <si>
    <t>24, 25</t>
  </si>
  <si>
    <t>27, 29</t>
  </si>
  <si>
    <t>33, 35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</si>
</sst>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168" fontId="47" fillId="0" borderId="10" xfId="0" applyNumberFormat="1" applyFont="1" applyBorder="1" applyAlignment="1">
      <alignment vertical="center"/>
    </xf>
    <xf numFmtId="168" fontId="46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168" fontId="47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tabSelected="1" zoomScalePageLayoutView="0" workbookViewId="0" topLeftCell="A4">
      <selection activeCell="D47" sqref="D47"/>
    </sheetView>
  </sheetViews>
  <sheetFormatPr defaultColWidth="8.796875" defaultRowHeight="18.75"/>
  <cols>
    <col min="1" max="1" width="3.296875" style="1" customWidth="1"/>
    <col min="2" max="2" width="26.5" style="18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37" t="s">
        <v>50</v>
      </c>
      <c r="G2" s="38"/>
      <c r="H2" s="38"/>
      <c r="I2" s="38"/>
      <c r="J2" s="38"/>
      <c r="K2" s="38"/>
    </row>
    <row r="3" spans="6:11" ht="49.5" customHeight="1">
      <c r="F3" s="39" t="s">
        <v>44</v>
      </c>
      <c r="G3" s="40"/>
      <c r="H3" s="40"/>
      <c r="I3" s="40"/>
      <c r="J3" s="40"/>
      <c r="K3" s="40"/>
    </row>
    <row r="5" spans="1:11" ht="15.75" customHeight="1">
      <c r="A5" s="41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31.5" customHeight="1">
      <c r="A6" s="41" t="s">
        <v>46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8" spans="1:11" ht="48.75" customHeight="1">
      <c r="A8" s="45" t="s">
        <v>0</v>
      </c>
      <c r="B8" s="47" t="s">
        <v>1</v>
      </c>
      <c r="C8" s="45" t="s">
        <v>2</v>
      </c>
      <c r="D8" s="49"/>
      <c r="E8" s="49"/>
      <c r="F8" s="49"/>
      <c r="G8" s="49"/>
      <c r="H8" s="49"/>
      <c r="I8" s="49"/>
      <c r="J8" s="49"/>
      <c r="K8" s="45" t="s">
        <v>48</v>
      </c>
    </row>
    <row r="9" spans="1:11" ht="50.25" customHeight="1">
      <c r="A9" s="46"/>
      <c r="B9" s="48"/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46"/>
    </row>
    <row r="10" spans="1:11" ht="31.5">
      <c r="A10" s="2">
        <v>1</v>
      </c>
      <c r="B10" s="6" t="s">
        <v>11</v>
      </c>
      <c r="C10" s="3">
        <f aca="true" t="shared" si="0" ref="C10:J10">SUM(C11:C12)</f>
        <v>497585.6999999999</v>
      </c>
      <c r="D10" s="3">
        <f t="shared" si="0"/>
        <v>72646.2</v>
      </c>
      <c r="E10" s="3">
        <f t="shared" si="0"/>
        <v>72122.7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27" t="s">
        <v>49</v>
      </c>
    </row>
    <row r="11" spans="1:11" ht="15.75">
      <c r="A11" s="2">
        <v>2</v>
      </c>
      <c r="B11" s="19" t="s">
        <v>12</v>
      </c>
      <c r="C11" s="4">
        <f>SUM(D11:J11)</f>
        <v>495337.5999999999</v>
      </c>
      <c r="D11" s="4">
        <f>D21+D44+D64+D90+D120</f>
        <v>71424.9</v>
      </c>
      <c r="E11" s="4">
        <f aca="true" t="shared" si="1" ref="E11:J11">E21+E44+E64+E90+E120</f>
        <v>71151.7</v>
      </c>
      <c r="F11" s="4">
        <f t="shared" si="1"/>
        <v>71056.8</v>
      </c>
      <c r="G11" s="4">
        <f t="shared" si="1"/>
        <v>70442.09999999999</v>
      </c>
      <c r="H11" s="4">
        <f t="shared" si="1"/>
        <v>70410</v>
      </c>
      <c r="I11" s="4">
        <f t="shared" si="1"/>
        <v>70410</v>
      </c>
      <c r="J11" s="4">
        <f t="shared" si="1"/>
        <v>70442.09999999999</v>
      </c>
      <c r="K11" s="27" t="s">
        <v>49</v>
      </c>
    </row>
    <row r="12" spans="1:11" ht="15.75">
      <c r="A12" s="2">
        <v>3</v>
      </c>
      <c r="B12" s="19" t="s">
        <v>13</v>
      </c>
      <c r="C12" s="4">
        <f>SUM(D12:J12)</f>
        <v>2248.1000000000004</v>
      </c>
      <c r="D12" s="4">
        <f>D22+D45+D65+D91+D121</f>
        <v>1221.3000000000002</v>
      </c>
      <c r="E12" s="4">
        <f aca="true" t="shared" si="2" ref="E12:J12">E22+E45+E65+E91+E121</f>
        <v>971</v>
      </c>
      <c r="F12" s="4">
        <f t="shared" si="2"/>
        <v>27.9</v>
      </c>
      <c r="G12" s="4">
        <f t="shared" si="2"/>
        <v>0</v>
      </c>
      <c r="H12" s="4">
        <f t="shared" si="2"/>
        <v>0</v>
      </c>
      <c r="I12" s="4">
        <f t="shared" si="2"/>
        <v>27.9</v>
      </c>
      <c r="J12" s="4">
        <f t="shared" si="2"/>
        <v>0</v>
      </c>
      <c r="K12" s="27" t="s">
        <v>49</v>
      </c>
    </row>
    <row r="13" spans="1:11" ht="15.75">
      <c r="A13" s="2">
        <v>4</v>
      </c>
      <c r="B13" s="20" t="s">
        <v>14</v>
      </c>
      <c r="C13" s="15" t="s">
        <v>47</v>
      </c>
      <c r="D13" s="15" t="s">
        <v>47</v>
      </c>
      <c r="E13" s="15" t="s">
        <v>47</v>
      </c>
      <c r="F13" s="15" t="s">
        <v>47</v>
      </c>
      <c r="G13" s="15" t="s">
        <v>47</v>
      </c>
      <c r="H13" s="15" t="s">
        <v>47</v>
      </c>
      <c r="I13" s="15" t="s">
        <v>47</v>
      </c>
      <c r="J13" s="15" t="s">
        <v>47</v>
      </c>
      <c r="K13" s="27" t="s">
        <v>49</v>
      </c>
    </row>
    <row r="14" spans="1:11" ht="15.75">
      <c r="A14" s="2">
        <v>5</v>
      </c>
      <c r="B14" s="19" t="s">
        <v>12</v>
      </c>
      <c r="C14" s="15" t="s">
        <v>47</v>
      </c>
      <c r="D14" s="15" t="s">
        <v>47</v>
      </c>
      <c r="E14" s="15" t="s">
        <v>47</v>
      </c>
      <c r="F14" s="15" t="s">
        <v>47</v>
      </c>
      <c r="G14" s="15" t="s">
        <v>47</v>
      </c>
      <c r="H14" s="15" t="s">
        <v>47</v>
      </c>
      <c r="I14" s="15" t="s">
        <v>47</v>
      </c>
      <c r="J14" s="15" t="s">
        <v>47</v>
      </c>
      <c r="K14" s="27" t="s">
        <v>49</v>
      </c>
    </row>
    <row r="15" spans="1:11" ht="15.75">
      <c r="A15" s="2">
        <v>6</v>
      </c>
      <c r="B15" s="19" t="s">
        <v>13</v>
      </c>
      <c r="C15" s="15" t="s">
        <v>47</v>
      </c>
      <c r="D15" s="15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27" t="s">
        <v>49</v>
      </c>
    </row>
    <row r="16" spans="1:11" ht="15.75">
      <c r="A16" s="2">
        <v>7</v>
      </c>
      <c r="B16" s="20" t="s">
        <v>15</v>
      </c>
      <c r="C16" s="5">
        <f>SUM(C17:C18)</f>
        <v>497585.6999999999</v>
      </c>
      <c r="D16" s="5">
        <f aca="true" t="shared" si="3" ref="D16:J16">SUM(D17:D18)</f>
        <v>72646.2</v>
      </c>
      <c r="E16" s="5">
        <f t="shared" si="3"/>
        <v>72122.7</v>
      </c>
      <c r="F16" s="5">
        <f t="shared" si="3"/>
        <v>71084.7</v>
      </c>
      <c r="G16" s="5">
        <f t="shared" si="3"/>
        <v>70442.09999999999</v>
      </c>
      <c r="H16" s="5">
        <f t="shared" si="3"/>
        <v>70410</v>
      </c>
      <c r="I16" s="5">
        <f t="shared" si="3"/>
        <v>70437.9</v>
      </c>
      <c r="J16" s="5">
        <f t="shared" si="3"/>
        <v>70442.09999999999</v>
      </c>
      <c r="K16" s="27" t="s">
        <v>49</v>
      </c>
    </row>
    <row r="17" spans="1:11" ht="15.75">
      <c r="A17" s="2">
        <v>8</v>
      </c>
      <c r="B17" s="19" t="s">
        <v>12</v>
      </c>
      <c r="C17" s="4">
        <f>SUM(D17:J17)</f>
        <v>495337.5999999999</v>
      </c>
      <c r="D17" s="4">
        <f aca="true" t="shared" si="4" ref="D17:J17">D31+D54+D74+D100+D130</f>
        <v>71424.9</v>
      </c>
      <c r="E17" s="4">
        <f t="shared" si="4"/>
        <v>71151.7</v>
      </c>
      <c r="F17" s="4">
        <f t="shared" si="4"/>
        <v>71056.8</v>
      </c>
      <c r="G17" s="4">
        <f t="shared" si="4"/>
        <v>70442.09999999999</v>
      </c>
      <c r="H17" s="4">
        <f t="shared" si="4"/>
        <v>70410</v>
      </c>
      <c r="I17" s="4">
        <f t="shared" si="4"/>
        <v>70410</v>
      </c>
      <c r="J17" s="4">
        <f t="shared" si="4"/>
        <v>70442.09999999999</v>
      </c>
      <c r="K17" s="27" t="s">
        <v>49</v>
      </c>
    </row>
    <row r="18" spans="1:11" ht="15.75">
      <c r="A18" s="2">
        <v>9</v>
      </c>
      <c r="B18" s="19" t="s">
        <v>13</v>
      </c>
      <c r="C18" s="4">
        <f>SUM(D18:J18)</f>
        <v>2248.1000000000004</v>
      </c>
      <c r="D18" s="4">
        <f>D32+D55+D75+D101+D131</f>
        <v>1221.3000000000002</v>
      </c>
      <c r="E18" s="4">
        <f aca="true" t="shared" si="5" ref="E18:J18">E32+E55+E75+E101+E131</f>
        <v>971</v>
      </c>
      <c r="F18" s="4">
        <f t="shared" si="5"/>
        <v>27.9</v>
      </c>
      <c r="G18" s="4">
        <f t="shared" si="5"/>
        <v>0</v>
      </c>
      <c r="H18" s="4">
        <f t="shared" si="5"/>
        <v>0</v>
      </c>
      <c r="I18" s="4">
        <f t="shared" si="5"/>
        <v>27.9</v>
      </c>
      <c r="J18" s="4">
        <f t="shared" si="5"/>
        <v>0</v>
      </c>
      <c r="K18" s="27" t="s">
        <v>49</v>
      </c>
    </row>
    <row r="19" spans="1:11" ht="35.25" customHeight="1">
      <c r="A19" s="2">
        <v>10</v>
      </c>
      <c r="B19" s="50" t="s">
        <v>16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32.25" customHeight="1">
      <c r="A20" s="2">
        <v>11</v>
      </c>
      <c r="B20" s="6" t="s">
        <v>17</v>
      </c>
      <c r="C20" s="7">
        <f>C30</f>
        <v>13097.4</v>
      </c>
      <c r="D20" s="7">
        <f aca="true" t="shared" si="6" ref="D20:J20">D30</f>
        <v>1425</v>
      </c>
      <c r="E20" s="7">
        <f t="shared" si="6"/>
        <v>3501</v>
      </c>
      <c r="F20" s="7">
        <f t="shared" si="6"/>
        <v>1571.4</v>
      </c>
      <c r="G20" s="7">
        <f t="shared" si="6"/>
        <v>1650</v>
      </c>
      <c r="H20" s="7">
        <f t="shared" si="6"/>
        <v>1650</v>
      </c>
      <c r="I20" s="7">
        <f t="shared" si="6"/>
        <v>1650</v>
      </c>
      <c r="J20" s="7">
        <f t="shared" si="6"/>
        <v>1650</v>
      </c>
      <c r="K20" s="27" t="s">
        <v>49</v>
      </c>
    </row>
    <row r="21" spans="1:11" ht="15.75">
      <c r="A21" s="2">
        <v>12</v>
      </c>
      <c r="B21" s="19" t="s">
        <v>12</v>
      </c>
      <c r="C21" s="8">
        <f>C31</f>
        <v>13097.4</v>
      </c>
      <c r="D21" s="8">
        <f aca="true" t="shared" si="7" ref="D21:J21">D31</f>
        <v>1425</v>
      </c>
      <c r="E21" s="8">
        <f t="shared" si="7"/>
        <v>3501</v>
      </c>
      <c r="F21" s="8">
        <f t="shared" si="7"/>
        <v>1571.4</v>
      </c>
      <c r="G21" s="8">
        <f t="shared" si="7"/>
        <v>1650</v>
      </c>
      <c r="H21" s="8">
        <f t="shared" si="7"/>
        <v>1650</v>
      </c>
      <c r="I21" s="8">
        <f t="shared" si="7"/>
        <v>1650</v>
      </c>
      <c r="J21" s="8">
        <f t="shared" si="7"/>
        <v>1650</v>
      </c>
      <c r="K21" s="27" t="s">
        <v>49</v>
      </c>
    </row>
    <row r="22" spans="1:11" ht="15.75">
      <c r="A22" s="2">
        <v>13</v>
      </c>
      <c r="B22" s="19" t="s">
        <v>13</v>
      </c>
      <c r="C22" s="8">
        <f>C32</f>
        <v>0</v>
      </c>
      <c r="D22" s="8">
        <f aca="true" t="shared" si="8" ref="D22:J22">D32</f>
        <v>0</v>
      </c>
      <c r="E22" s="8">
        <f t="shared" si="8"/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8">
        <f t="shared" si="8"/>
        <v>0</v>
      </c>
      <c r="J22" s="8">
        <f t="shared" si="8"/>
        <v>0</v>
      </c>
      <c r="K22" s="27" t="s">
        <v>49</v>
      </c>
    </row>
    <row r="23" spans="1:11" ht="15" customHeight="1">
      <c r="A23" s="2">
        <v>14</v>
      </c>
      <c r="B23" s="35" t="s">
        <v>18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47.25">
      <c r="A24" s="2">
        <v>15</v>
      </c>
      <c r="B24" s="17" t="s">
        <v>19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47</v>
      </c>
      <c r="J24" s="15" t="s">
        <v>47</v>
      </c>
      <c r="K24" s="27" t="s">
        <v>49</v>
      </c>
    </row>
    <row r="25" spans="1:11" ht="18.75">
      <c r="A25" s="2">
        <v>16</v>
      </c>
      <c r="B25" s="35" t="s">
        <v>20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63" customHeight="1">
      <c r="A26" s="2">
        <v>17</v>
      </c>
      <c r="B26" s="9" t="s">
        <v>21</v>
      </c>
      <c r="C26" s="15" t="s">
        <v>47</v>
      </c>
      <c r="D26" s="15" t="s">
        <v>47</v>
      </c>
      <c r="E26" s="15" t="s">
        <v>47</v>
      </c>
      <c r="F26" s="15" t="s">
        <v>47</v>
      </c>
      <c r="G26" s="15" t="s">
        <v>47</v>
      </c>
      <c r="H26" s="15" t="s">
        <v>47</v>
      </c>
      <c r="I26" s="15" t="s">
        <v>47</v>
      </c>
      <c r="J26" s="15" t="s">
        <v>47</v>
      </c>
      <c r="K26" s="27" t="s">
        <v>49</v>
      </c>
    </row>
    <row r="27" spans="1:11" ht="18.75">
      <c r="A27" s="2">
        <v>18</v>
      </c>
      <c r="B27" s="35" t="s">
        <v>22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47.25">
      <c r="A28" s="2">
        <v>19</v>
      </c>
      <c r="B28" s="17" t="s">
        <v>33</v>
      </c>
      <c r="C28" s="15" t="s">
        <v>47</v>
      </c>
      <c r="D28" s="15" t="s">
        <v>47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  <c r="K28" s="27" t="s">
        <v>49</v>
      </c>
    </row>
    <row r="29" spans="1:11" ht="18.75">
      <c r="A29" s="2">
        <v>20</v>
      </c>
      <c r="B29" s="35" t="s">
        <v>23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31.5">
      <c r="A30" s="2">
        <v>21</v>
      </c>
      <c r="B30" s="6" t="s">
        <v>24</v>
      </c>
      <c r="C30" s="5">
        <f aca="true" t="shared" si="9" ref="C30:J30">SUM(C31:C32)</f>
        <v>13097.4</v>
      </c>
      <c r="D30" s="5">
        <f t="shared" si="9"/>
        <v>1425</v>
      </c>
      <c r="E30" s="5">
        <f t="shared" si="9"/>
        <v>3501</v>
      </c>
      <c r="F30" s="5">
        <f t="shared" si="9"/>
        <v>1571.4</v>
      </c>
      <c r="G30" s="5">
        <f t="shared" si="9"/>
        <v>1650</v>
      </c>
      <c r="H30" s="5">
        <f t="shared" si="9"/>
        <v>1650</v>
      </c>
      <c r="I30" s="5">
        <f t="shared" si="9"/>
        <v>1650</v>
      </c>
      <c r="J30" s="5">
        <f t="shared" si="9"/>
        <v>1650</v>
      </c>
      <c r="K30" s="27" t="s">
        <v>49</v>
      </c>
    </row>
    <row r="31" spans="1:11" ht="15.75">
      <c r="A31" s="2">
        <v>22</v>
      </c>
      <c r="B31" s="19" t="s">
        <v>12</v>
      </c>
      <c r="C31" s="4">
        <f>C34+C40+C37</f>
        <v>13097.4</v>
      </c>
      <c r="D31" s="4">
        <f>D34+D40</f>
        <v>1425</v>
      </c>
      <c r="E31" s="4">
        <f aca="true" t="shared" si="10" ref="E31:J31">E34+E40+E37</f>
        <v>3501</v>
      </c>
      <c r="F31" s="4">
        <f t="shared" si="10"/>
        <v>1571.4</v>
      </c>
      <c r="G31" s="4">
        <f t="shared" si="10"/>
        <v>1650</v>
      </c>
      <c r="H31" s="4">
        <f t="shared" si="10"/>
        <v>1650</v>
      </c>
      <c r="I31" s="4">
        <f t="shared" si="10"/>
        <v>1650</v>
      </c>
      <c r="J31" s="4">
        <f t="shared" si="10"/>
        <v>1650</v>
      </c>
      <c r="K31" s="27" t="s">
        <v>49</v>
      </c>
    </row>
    <row r="32" spans="1:11" ht="15.75">
      <c r="A32" s="2">
        <v>23</v>
      </c>
      <c r="B32" s="19" t="s">
        <v>13</v>
      </c>
      <c r="C32" s="4">
        <f>C35+C41+C38</f>
        <v>0</v>
      </c>
      <c r="D32" s="4">
        <f aca="true" t="shared" si="11" ref="D32:J32">D35+D41+D38</f>
        <v>0</v>
      </c>
      <c r="E32" s="4">
        <f t="shared" si="11"/>
        <v>0</v>
      </c>
      <c r="F32" s="4">
        <f t="shared" si="11"/>
        <v>0</v>
      </c>
      <c r="G32" s="4">
        <f t="shared" si="11"/>
        <v>0</v>
      </c>
      <c r="H32" s="4">
        <f t="shared" si="11"/>
        <v>0</v>
      </c>
      <c r="I32" s="4">
        <f t="shared" si="11"/>
        <v>0</v>
      </c>
      <c r="J32" s="4">
        <f t="shared" si="11"/>
        <v>0</v>
      </c>
      <c r="K32" s="27" t="s">
        <v>49</v>
      </c>
    </row>
    <row r="33" spans="1:11" ht="94.5">
      <c r="A33" s="2">
        <v>24</v>
      </c>
      <c r="B33" s="17" t="s">
        <v>51</v>
      </c>
      <c r="C33" s="10">
        <f>SUM(C34:C35)</f>
        <v>7532.9</v>
      </c>
      <c r="D33" s="10">
        <f>SUM(D34:D35)</f>
        <v>1000</v>
      </c>
      <c r="E33" s="10">
        <f aca="true" t="shared" si="12" ref="E33:J33">SUM(E34:E35)</f>
        <v>800</v>
      </c>
      <c r="F33" s="10">
        <f t="shared" si="12"/>
        <v>1102.5</v>
      </c>
      <c r="G33" s="10">
        <f t="shared" si="12"/>
        <v>1157.6</v>
      </c>
      <c r="H33" s="10">
        <f t="shared" si="12"/>
        <v>1157.6</v>
      </c>
      <c r="I33" s="10">
        <f t="shared" si="12"/>
        <v>1157.6</v>
      </c>
      <c r="J33" s="10">
        <f t="shared" si="12"/>
        <v>1157.6</v>
      </c>
      <c r="K33" s="29" t="s">
        <v>69</v>
      </c>
    </row>
    <row r="34" spans="1:11" ht="18" customHeight="1">
      <c r="A34" s="2">
        <v>25</v>
      </c>
      <c r="B34" s="19" t="s">
        <v>12</v>
      </c>
      <c r="C34" s="4">
        <f>SUM(D34:J34)</f>
        <v>7532.9</v>
      </c>
      <c r="D34" s="4">
        <v>1000</v>
      </c>
      <c r="E34" s="4">
        <v>800</v>
      </c>
      <c r="F34" s="4">
        <v>1102.5</v>
      </c>
      <c r="G34" s="4">
        <v>1157.6</v>
      </c>
      <c r="H34" s="4">
        <v>1157.6</v>
      </c>
      <c r="I34" s="4">
        <v>1157.6</v>
      </c>
      <c r="J34" s="4">
        <v>1157.6</v>
      </c>
      <c r="K34" s="29" t="s">
        <v>69</v>
      </c>
    </row>
    <row r="35" spans="1:11" ht="15.75">
      <c r="A35" s="2">
        <v>26</v>
      </c>
      <c r="B35" s="19" t="s">
        <v>13</v>
      </c>
      <c r="C35" s="4">
        <f>SUM(D35:J35)</f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27" t="s">
        <v>49</v>
      </c>
    </row>
    <row r="36" spans="1:11" ht="78.75">
      <c r="A36" s="2">
        <v>27</v>
      </c>
      <c r="B36" s="26" t="s">
        <v>52</v>
      </c>
      <c r="C36" s="10">
        <f>SUM(C37:C38)</f>
        <v>2265</v>
      </c>
      <c r="D36" s="10">
        <f>SUM(D37:D38)</f>
        <v>0</v>
      </c>
      <c r="E36" s="10">
        <f aca="true" t="shared" si="13" ref="E36:J36">SUM(E37:E38)</f>
        <v>2265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0</v>
      </c>
      <c r="K36" s="30">
        <v>6</v>
      </c>
    </row>
    <row r="37" spans="1:11" ht="15.75">
      <c r="A37" s="2">
        <v>28</v>
      </c>
      <c r="B37" s="19" t="s">
        <v>12</v>
      </c>
      <c r="C37" s="4">
        <f>SUM(D37:J37)</f>
        <v>2265</v>
      </c>
      <c r="D37" s="4">
        <v>0</v>
      </c>
      <c r="E37" s="4">
        <v>2265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28">
        <v>6</v>
      </c>
    </row>
    <row r="38" spans="1:11" ht="15.75">
      <c r="A38" s="2">
        <v>29</v>
      </c>
      <c r="B38" s="19" t="s">
        <v>13</v>
      </c>
      <c r="C38" s="4">
        <f>SUM(D38:J38)</f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27" t="s">
        <v>49</v>
      </c>
    </row>
    <row r="39" spans="1:11" ht="54.75" customHeight="1">
      <c r="A39" s="2">
        <v>30</v>
      </c>
      <c r="B39" s="9" t="s">
        <v>53</v>
      </c>
      <c r="C39" s="10">
        <f aca="true" t="shared" si="14" ref="C39:J39">SUM(C40:C41)</f>
        <v>3299.5000000000005</v>
      </c>
      <c r="D39" s="10">
        <f t="shared" si="14"/>
        <v>425</v>
      </c>
      <c r="E39" s="10">
        <f t="shared" si="14"/>
        <v>436</v>
      </c>
      <c r="F39" s="10">
        <f t="shared" si="14"/>
        <v>468.9</v>
      </c>
      <c r="G39" s="10">
        <f t="shared" si="14"/>
        <v>492.4</v>
      </c>
      <c r="H39" s="10">
        <f t="shared" si="14"/>
        <v>492.4</v>
      </c>
      <c r="I39" s="10">
        <f t="shared" si="14"/>
        <v>492.4</v>
      </c>
      <c r="J39" s="10">
        <f t="shared" si="14"/>
        <v>492.4</v>
      </c>
      <c r="K39" s="29" t="s">
        <v>69</v>
      </c>
    </row>
    <row r="40" spans="1:11" ht="15.75">
      <c r="A40" s="2">
        <v>31</v>
      </c>
      <c r="B40" s="19" t="s">
        <v>12</v>
      </c>
      <c r="C40" s="4">
        <f>SUM(D40:J40)</f>
        <v>3299.5000000000005</v>
      </c>
      <c r="D40" s="4">
        <v>425</v>
      </c>
      <c r="E40" s="4">
        <v>436</v>
      </c>
      <c r="F40" s="4">
        <v>468.9</v>
      </c>
      <c r="G40" s="4">
        <v>492.4</v>
      </c>
      <c r="H40" s="4">
        <v>492.4</v>
      </c>
      <c r="I40" s="4">
        <v>492.4</v>
      </c>
      <c r="J40" s="4">
        <v>492.4</v>
      </c>
      <c r="K40" s="29" t="s">
        <v>69</v>
      </c>
    </row>
    <row r="41" spans="1:11" ht="15.75">
      <c r="A41" s="2">
        <v>32</v>
      </c>
      <c r="B41" s="19" t="s">
        <v>13</v>
      </c>
      <c r="C41" s="4">
        <f>SUM(D41:J41)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7" t="s">
        <v>49</v>
      </c>
    </row>
    <row r="42" spans="1:11" ht="18.75">
      <c r="A42" s="2">
        <v>33</v>
      </c>
      <c r="B42" s="33" t="s">
        <v>25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31.5" customHeight="1">
      <c r="A43" s="2">
        <v>34</v>
      </c>
      <c r="B43" s="6" t="s">
        <v>26</v>
      </c>
      <c r="C43" s="11">
        <f>C53</f>
        <v>5469.7</v>
      </c>
      <c r="D43" s="11">
        <f aca="true" t="shared" si="15" ref="D43:J43">D53</f>
        <v>1320.7</v>
      </c>
      <c r="E43" s="11">
        <f t="shared" si="15"/>
        <v>999</v>
      </c>
      <c r="F43" s="11">
        <f t="shared" si="15"/>
        <v>630</v>
      </c>
      <c r="G43" s="11">
        <f t="shared" si="15"/>
        <v>630</v>
      </c>
      <c r="H43" s="11">
        <f t="shared" si="15"/>
        <v>630</v>
      </c>
      <c r="I43" s="11">
        <f t="shared" si="15"/>
        <v>630</v>
      </c>
      <c r="J43" s="11">
        <f t="shared" si="15"/>
        <v>630</v>
      </c>
      <c r="K43" s="27" t="s">
        <v>49</v>
      </c>
    </row>
    <row r="44" spans="1:11" ht="15.75">
      <c r="A44" s="2">
        <v>35</v>
      </c>
      <c r="B44" s="19" t="s">
        <v>12</v>
      </c>
      <c r="C44" s="8">
        <f>C54</f>
        <v>4312</v>
      </c>
      <c r="D44" s="8">
        <f aca="true" t="shared" si="16" ref="D44:J44">D54</f>
        <v>562</v>
      </c>
      <c r="E44" s="8">
        <f t="shared" si="16"/>
        <v>600</v>
      </c>
      <c r="F44" s="8">
        <f t="shared" si="16"/>
        <v>630</v>
      </c>
      <c r="G44" s="8">
        <f t="shared" si="16"/>
        <v>630</v>
      </c>
      <c r="H44" s="8">
        <f t="shared" si="16"/>
        <v>630</v>
      </c>
      <c r="I44" s="8">
        <f t="shared" si="16"/>
        <v>630</v>
      </c>
      <c r="J44" s="8">
        <f t="shared" si="16"/>
        <v>630</v>
      </c>
      <c r="K44" s="27" t="s">
        <v>49</v>
      </c>
    </row>
    <row r="45" spans="1:11" ht="15.75">
      <c r="A45" s="2">
        <v>36</v>
      </c>
      <c r="B45" s="19" t="s">
        <v>13</v>
      </c>
      <c r="C45" s="8">
        <f>C55</f>
        <v>1157.7</v>
      </c>
      <c r="D45" s="8">
        <f aca="true" t="shared" si="17" ref="D45:J45">D55</f>
        <v>758.7</v>
      </c>
      <c r="E45" s="8">
        <f t="shared" si="17"/>
        <v>399</v>
      </c>
      <c r="F45" s="8">
        <f t="shared" si="17"/>
        <v>0</v>
      </c>
      <c r="G45" s="8">
        <f t="shared" si="17"/>
        <v>0</v>
      </c>
      <c r="H45" s="8">
        <f t="shared" si="17"/>
        <v>0</v>
      </c>
      <c r="I45" s="8">
        <f t="shared" si="17"/>
        <v>0</v>
      </c>
      <c r="J45" s="8">
        <f t="shared" si="17"/>
        <v>0</v>
      </c>
      <c r="K45" s="27" t="s">
        <v>49</v>
      </c>
    </row>
    <row r="46" spans="1:11" ht="18.75">
      <c r="A46" s="2">
        <v>37</v>
      </c>
      <c r="B46" s="35" t="s">
        <v>18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47.25">
      <c r="A47" s="2">
        <v>38</v>
      </c>
      <c r="B47" s="17" t="s">
        <v>19</v>
      </c>
      <c r="C47" s="15" t="s">
        <v>47</v>
      </c>
      <c r="D47" s="15" t="s">
        <v>47</v>
      </c>
      <c r="E47" s="15" t="s">
        <v>47</v>
      </c>
      <c r="F47" s="15" t="s">
        <v>47</v>
      </c>
      <c r="G47" s="15" t="s">
        <v>47</v>
      </c>
      <c r="H47" s="15" t="s">
        <v>47</v>
      </c>
      <c r="I47" s="15" t="s">
        <v>47</v>
      </c>
      <c r="J47" s="15" t="s">
        <v>47</v>
      </c>
      <c r="K47" s="27" t="s">
        <v>49</v>
      </c>
    </row>
    <row r="48" spans="1:11" ht="18.75" customHeight="1">
      <c r="A48" s="2">
        <v>39</v>
      </c>
      <c r="B48" s="35" t="s">
        <v>20</v>
      </c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64.5" customHeight="1">
      <c r="A49" s="2">
        <v>40</v>
      </c>
      <c r="B49" s="9" t="s">
        <v>21</v>
      </c>
      <c r="C49" s="15" t="s">
        <v>47</v>
      </c>
      <c r="D49" s="15" t="s">
        <v>47</v>
      </c>
      <c r="E49" s="15" t="s">
        <v>47</v>
      </c>
      <c r="F49" s="15" t="s">
        <v>47</v>
      </c>
      <c r="G49" s="15" t="s">
        <v>47</v>
      </c>
      <c r="H49" s="15" t="s">
        <v>47</v>
      </c>
      <c r="I49" s="15" t="s">
        <v>47</v>
      </c>
      <c r="J49" s="15" t="s">
        <v>47</v>
      </c>
      <c r="K49" s="27" t="s">
        <v>49</v>
      </c>
    </row>
    <row r="50" spans="1:11" ht="18.75">
      <c r="A50" s="2">
        <v>41</v>
      </c>
      <c r="B50" s="35" t="s">
        <v>22</v>
      </c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47.25">
      <c r="A51" s="2">
        <v>42</v>
      </c>
      <c r="B51" s="17" t="s">
        <v>33</v>
      </c>
      <c r="C51" s="15" t="s">
        <v>47</v>
      </c>
      <c r="D51" s="15" t="s">
        <v>47</v>
      </c>
      <c r="E51" s="15" t="s">
        <v>47</v>
      </c>
      <c r="F51" s="15" t="s">
        <v>47</v>
      </c>
      <c r="G51" s="15" t="s">
        <v>47</v>
      </c>
      <c r="H51" s="15" t="s">
        <v>47</v>
      </c>
      <c r="I51" s="15" t="s">
        <v>47</v>
      </c>
      <c r="J51" s="15" t="s">
        <v>47</v>
      </c>
      <c r="K51" s="27" t="s">
        <v>49</v>
      </c>
    </row>
    <row r="52" spans="1:11" ht="18.75">
      <c r="A52" s="2">
        <v>43</v>
      </c>
      <c r="B52" s="35" t="s">
        <v>23</v>
      </c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31.5">
      <c r="A53" s="2">
        <v>44</v>
      </c>
      <c r="B53" s="6" t="s">
        <v>24</v>
      </c>
      <c r="C53" s="3">
        <f>SUM(C54:C55)</f>
        <v>5469.7</v>
      </c>
      <c r="D53" s="3">
        <f aca="true" t="shared" si="18" ref="D53:J53">SUM(D54:D55)</f>
        <v>1320.7</v>
      </c>
      <c r="E53" s="3">
        <f t="shared" si="18"/>
        <v>999</v>
      </c>
      <c r="F53" s="3">
        <f t="shared" si="18"/>
        <v>630</v>
      </c>
      <c r="G53" s="3">
        <f t="shared" si="18"/>
        <v>630</v>
      </c>
      <c r="H53" s="3">
        <f t="shared" si="18"/>
        <v>630</v>
      </c>
      <c r="I53" s="3">
        <f t="shared" si="18"/>
        <v>630</v>
      </c>
      <c r="J53" s="3">
        <f t="shared" si="18"/>
        <v>630</v>
      </c>
      <c r="K53" s="27" t="s">
        <v>49</v>
      </c>
    </row>
    <row r="54" spans="1:11" ht="15.75">
      <c r="A54" s="2">
        <v>45</v>
      </c>
      <c r="B54" s="19" t="s">
        <v>12</v>
      </c>
      <c r="C54" s="4">
        <f>C57+C60</f>
        <v>4312</v>
      </c>
      <c r="D54" s="4">
        <f>D57+D60</f>
        <v>562</v>
      </c>
      <c r="E54" s="4">
        <f aca="true" t="shared" si="19" ref="E54:J54">E57+E60</f>
        <v>600</v>
      </c>
      <c r="F54" s="4">
        <f t="shared" si="19"/>
        <v>630</v>
      </c>
      <c r="G54" s="4">
        <f t="shared" si="19"/>
        <v>630</v>
      </c>
      <c r="H54" s="4">
        <f t="shared" si="19"/>
        <v>630</v>
      </c>
      <c r="I54" s="4">
        <f t="shared" si="19"/>
        <v>630</v>
      </c>
      <c r="J54" s="4">
        <f t="shared" si="19"/>
        <v>630</v>
      </c>
      <c r="K54" s="27" t="s">
        <v>49</v>
      </c>
    </row>
    <row r="55" spans="1:11" ht="15.75">
      <c r="A55" s="2">
        <v>46</v>
      </c>
      <c r="B55" s="19" t="s">
        <v>13</v>
      </c>
      <c r="C55" s="4">
        <f>C58+C61</f>
        <v>1157.7</v>
      </c>
      <c r="D55" s="4">
        <f>D58+D61</f>
        <v>758.7</v>
      </c>
      <c r="E55" s="4">
        <f aca="true" t="shared" si="20" ref="E55:J55">E58+E61</f>
        <v>399</v>
      </c>
      <c r="F55" s="4">
        <f t="shared" si="20"/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27" t="s">
        <v>49</v>
      </c>
    </row>
    <row r="56" spans="1:11" ht="225" customHeight="1">
      <c r="A56" s="2">
        <v>47</v>
      </c>
      <c r="B56" s="9" t="s">
        <v>54</v>
      </c>
      <c r="C56" s="12">
        <f>SUM(C57:C58)</f>
        <v>1320.7</v>
      </c>
      <c r="D56" s="12">
        <f>SUM(D57:D58)</f>
        <v>1320.7</v>
      </c>
      <c r="E56" s="12">
        <f aca="true" t="shared" si="21" ref="E56:J56">SUM(E57:E58)</f>
        <v>0</v>
      </c>
      <c r="F56" s="12">
        <f t="shared" si="21"/>
        <v>0</v>
      </c>
      <c r="G56" s="12">
        <f t="shared" si="21"/>
        <v>0</v>
      </c>
      <c r="H56" s="12">
        <f t="shared" si="21"/>
        <v>0</v>
      </c>
      <c r="I56" s="12">
        <f t="shared" si="21"/>
        <v>0</v>
      </c>
      <c r="J56" s="12">
        <f t="shared" si="21"/>
        <v>0</v>
      </c>
      <c r="K56" s="28" t="s">
        <v>70</v>
      </c>
    </row>
    <row r="57" spans="1:11" ht="15.75">
      <c r="A57" s="2">
        <v>48</v>
      </c>
      <c r="B57" s="19" t="s">
        <v>12</v>
      </c>
      <c r="C57" s="4">
        <f>SUM(D57:J57)</f>
        <v>562</v>
      </c>
      <c r="D57" s="4">
        <v>562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28" t="s">
        <v>70</v>
      </c>
    </row>
    <row r="58" spans="1:11" ht="15.75">
      <c r="A58" s="2">
        <v>49</v>
      </c>
      <c r="B58" s="19" t="s">
        <v>13</v>
      </c>
      <c r="C58" s="4">
        <f>SUM(D58:J58)</f>
        <v>758.7</v>
      </c>
      <c r="D58" s="4">
        <v>758.7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8" t="s">
        <v>70</v>
      </c>
    </row>
    <row r="59" spans="1:11" ht="148.5" customHeight="1">
      <c r="A59" s="2">
        <v>50</v>
      </c>
      <c r="B59" s="9" t="s">
        <v>55</v>
      </c>
      <c r="C59" s="12">
        <f aca="true" t="shared" si="22" ref="C59:J59">SUM(C60:C61)</f>
        <v>4149</v>
      </c>
      <c r="D59" s="12">
        <f t="shared" si="22"/>
        <v>0</v>
      </c>
      <c r="E59" s="12">
        <f t="shared" si="22"/>
        <v>999</v>
      </c>
      <c r="F59" s="12">
        <f t="shared" si="22"/>
        <v>630</v>
      </c>
      <c r="G59" s="12">
        <f t="shared" si="22"/>
        <v>630</v>
      </c>
      <c r="H59" s="12">
        <f t="shared" si="22"/>
        <v>630</v>
      </c>
      <c r="I59" s="12">
        <f t="shared" si="22"/>
        <v>630</v>
      </c>
      <c r="J59" s="12">
        <f t="shared" si="22"/>
        <v>630</v>
      </c>
      <c r="K59" s="28" t="s">
        <v>70</v>
      </c>
    </row>
    <row r="60" spans="1:11" ht="15.75">
      <c r="A60" s="2">
        <v>51</v>
      </c>
      <c r="B60" s="19" t="s">
        <v>12</v>
      </c>
      <c r="C60" s="4">
        <f>SUM(D60:J60)</f>
        <v>3750</v>
      </c>
      <c r="D60" s="4">
        <v>0</v>
      </c>
      <c r="E60" s="4">
        <v>600</v>
      </c>
      <c r="F60" s="4">
        <v>630</v>
      </c>
      <c r="G60" s="4">
        <v>630</v>
      </c>
      <c r="H60" s="4">
        <v>630</v>
      </c>
      <c r="I60" s="4">
        <v>630</v>
      </c>
      <c r="J60" s="4">
        <v>630</v>
      </c>
      <c r="K60" s="28" t="s">
        <v>70</v>
      </c>
    </row>
    <row r="61" spans="1:11" ht="15.75">
      <c r="A61" s="2">
        <v>52</v>
      </c>
      <c r="B61" s="19" t="s">
        <v>13</v>
      </c>
      <c r="C61" s="4">
        <f>SUM(D61:J61)</f>
        <v>399</v>
      </c>
      <c r="D61" s="4">
        <v>0</v>
      </c>
      <c r="E61" s="4">
        <v>399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28" t="s">
        <v>70</v>
      </c>
    </row>
    <row r="62" spans="1:11" ht="18.75">
      <c r="A62" s="2">
        <v>53</v>
      </c>
      <c r="B62" s="33" t="s">
        <v>27</v>
      </c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31.5" customHeight="1">
      <c r="A63" s="2">
        <v>54</v>
      </c>
      <c r="B63" s="6" t="s">
        <v>28</v>
      </c>
      <c r="C63" s="11">
        <f>C73</f>
        <v>12490.6</v>
      </c>
      <c r="D63" s="11">
        <f aca="true" t="shared" si="23" ref="D63:J63">D73</f>
        <v>1662</v>
      </c>
      <c r="E63" s="11">
        <f t="shared" si="23"/>
        <v>1099.6</v>
      </c>
      <c r="F63" s="11">
        <f t="shared" si="23"/>
        <v>2145</v>
      </c>
      <c r="G63" s="11">
        <f t="shared" si="23"/>
        <v>1896</v>
      </c>
      <c r="H63" s="11">
        <f t="shared" si="23"/>
        <v>1896</v>
      </c>
      <c r="I63" s="11">
        <f t="shared" si="23"/>
        <v>1896</v>
      </c>
      <c r="J63" s="11">
        <f t="shared" si="23"/>
        <v>1896</v>
      </c>
      <c r="K63" s="27" t="s">
        <v>49</v>
      </c>
    </row>
    <row r="64" spans="1:11" ht="15.75">
      <c r="A64" s="2">
        <v>55</v>
      </c>
      <c r="B64" s="19" t="s">
        <v>12</v>
      </c>
      <c r="C64" s="8">
        <f>C74</f>
        <v>12076.6</v>
      </c>
      <c r="D64" s="8">
        <f aca="true" t="shared" si="24" ref="D64:J64">D74</f>
        <v>1500</v>
      </c>
      <c r="E64" s="8">
        <f t="shared" si="24"/>
        <v>847.6</v>
      </c>
      <c r="F64" s="8">
        <f t="shared" si="24"/>
        <v>2145</v>
      </c>
      <c r="G64" s="8">
        <f t="shared" si="24"/>
        <v>1896</v>
      </c>
      <c r="H64" s="8">
        <f t="shared" si="24"/>
        <v>1896</v>
      </c>
      <c r="I64" s="8">
        <f t="shared" si="24"/>
        <v>1896</v>
      </c>
      <c r="J64" s="8">
        <f t="shared" si="24"/>
        <v>1896</v>
      </c>
      <c r="K64" s="27" t="s">
        <v>49</v>
      </c>
    </row>
    <row r="65" spans="1:11" ht="15.75">
      <c r="A65" s="2">
        <v>56</v>
      </c>
      <c r="B65" s="19" t="s">
        <v>13</v>
      </c>
      <c r="C65" s="8">
        <f>C75</f>
        <v>414</v>
      </c>
      <c r="D65" s="8">
        <f aca="true" t="shared" si="25" ref="D65:J65">D75</f>
        <v>162</v>
      </c>
      <c r="E65" s="8">
        <f t="shared" si="25"/>
        <v>252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27" t="s">
        <v>49</v>
      </c>
    </row>
    <row r="66" spans="1:11" ht="18.75">
      <c r="A66" s="2">
        <v>57</v>
      </c>
      <c r="B66" s="35" t="s">
        <v>18</v>
      </c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47.25">
      <c r="A67" s="2">
        <v>58</v>
      </c>
      <c r="B67" s="17" t="s">
        <v>19</v>
      </c>
      <c r="C67" s="15" t="s">
        <v>47</v>
      </c>
      <c r="D67" s="15" t="s">
        <v>47</v>
      </c>
      <c r="E67" s="15" t="s">
        <v>47</v>
      </c>
      <c r="F67" s="15" t="s">
        <v>47</v>
      </c>
      <c r="G67" s="15" t="s">
        <v>47</v>
      </c>
      <c r="H67" s="15" t="s">
        <v>47</v>
      </c>
      <c r="I67" s="15" t="s">
        <v>47</v>
      </c>
      <c r="J67" s="15" t="s">
        <v>47</v>
      </c>
      <c r="K67" s="27" t="s">
        <v>49</v>
      </c>
    </row>
    <row r="68" spans="1:11" ht="18.75">
      <c r="A68" s="2">
        <v>59</v>
      </c>
      <c r="B68" s="35" t="s">
        <v>20</v>
      </c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63.75" customHeight="1">
      <c r="A69" s="2">
        <v>60</v>
      </c>
      <c r="B69" s="9" t="s">
        <v>21</v>
      </c>
      <c r="C69" s="15" t="s">
        <v>47</v>
      </c>
      <c r="D69" s="15" t="s">
        <v>47</v>
      </c>
      <c r="E69" s="15" t="s">
        <v>47</v>
      </c>
      <c r="F69" s="15" t="s">
        <v>47</v>
      </c>
      <c r="G69" s="15" t="s">
        <v>47</v>
      </c>
      <c r="H69" s="15" t="s">
        <v>47</v>
      </c>
      <c r="I69" s="15" t="s">
        <v>47</v>
      </c>
      <c r="J69" s="15" t="s">
        <v>47</v>
      </c>
      <c r="K69" s="27" t="s">
        <v>49</v>
      </c>
    </row>
    <row r="70" spans="1:11" ht="18.75">
      <c r="A70" s="2">
        <v>61</v>
      </c>
      <c r="B70" s="35" t="s">
        <v>22</v>
      </c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47.25">
      <c r="A71" s="2">
        <v>62</v>
      </c>
      <c r="B71" s="17" t="s">
        <v>33</v>
      </c>
      <c r="C71" s="15" t="s">
        <v>47</v>
      </c>
      <c r="D71" s="15" t="s">
        <v>47</v>
      </c>
      <c r="E71" s="15" t="s">
        <v>47</v>
      </c>
      <c r="F71" s="15" t="s">
        <v>47</v>
      </c>
      <c r="G71" s="15" t="s">
        <v>47</v>
      </c>
      <c r="H71" s="15" t="s">
        <v>47</v>
      </c>
      <c r="I71" s="15" t="s">
        <v>47</v>
      </c>
      <c r="J71" s="15" t="s">
        <v>47</v>
      </c>
      <c r="K71" s="27" t="s">
        <v>49</v>
      </c>
    </row>
    <row r="72" spans="1:11" ht="18.75">
      <c r="A72" s="2">
        <v>63</v>
      </c>
      <c r="B72" s="35" t="s">
        <v>23</v>
      </c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31.5">
      <c r="A73" s="2">
        <v>64</v>
      </c>
      <c r="B73" s="6" t="s">
        <v>24</v>
      </c>
      <c r="C73" s="3">
        <f>C76+C85</f>
        <v>12490.6</v>
      </c>
      <c r="D73" s="3">
        <f aca="true" t="shared" si="26" ref="D73:J73">D76+D85</f>
        <v>1662</v>
      </c>
      <c r="E73" s="24">
        <f t="shared" si="26"/>
        <v>1099.6</v>
      </c>
      <c r="F73" s="3">
        <f t="shared" si="26"/>
        <v>2145</v>
      </c>
      <c r="G73" s="3">
        <f t="shared" si="26"/>
        <v>1896</v>
      </c>
      <c r="H73" s="3">
        <f t="shared" si="26"/>
        <v>1896</v>
      </c>
      <c r="I73" s="3">
        <f t="shared" si="26"/>
        <v>1896</v>
      </c>
      <c r="J73" s="3">
        <f t="shared" si="26"/>
        <v>1896</v>
      </c>
      <c r="K73" s="27" t="s">
        <v>49</v>
      </c>
    </row>
    <row r="74" spans="1:11" ht="15.75">
      <c r="A74" s="2">
        <v>65</v>
      </c>
      <c r="B74" s="19" t="s">
        <v>12</v>
      </c>
      <c r="C74" s="4">
        <f>C77+C86</f>
        <v>12076.6</v>
      </c>
      <c r="D74" s="4">
        <f>D77+D86</f>
        <v>1500</v>
      </c>
      <c r="E74" s="4">
        <f aca="true" t="shared" si="27" ref="E74:J74">E77+E86</f>
        <v>847.6</v>
      </c>
      <c r="F74" s="4">
        <f t="shared" si="27"/>
        <v>2145</v>
      </c>
      <c r="G74" s="4">
        <f t="shared" si="27"/>
        <v>1896</v>
      </c>
      <c r="H74" s="4">
        <f t="shared" si="27"/>
        <v>1896</v>
      </c>
      <c r="I74" s="4">
        <f t="shared" si="27"/>
        <v>1896</v>
      </c>
      <c r="J74" s="4">
        <f t="shared" si="27"/>
        <v>1896</v>
      </c>
      <c r="K74" s="27" t="s">
        <v>49</v>
      </c>
    </row>
    <row r="75" spans="1:11" ht="15.75">
      <c r="A75" s="2">
        <v>66</v>
      </c>
      <c r="B75" s="19" t="s">
        <v>13</v>
      </c>
      <c r="C75" s="4">
        <f>C78+C87</f>
        <v>414</v>
      </c>
      <c r="D75" s="4">
        <f aca="true" t="shared" si="28" ref="D75:J75">D78+D87</f>
        <v>162</v>
      </c>
      <c r="E75" s="4">
        <f t="shared" si="28"/>
        <v>252</v>
      </c>
      <c r="F75" s="4">
        <f t="shared" si="28"/>
        <v>0</v>
      </c>
      <c r="G75" s="4">
        <f t="shared" si="28"/>
        <v>0</v>
      </c>
      <c r="H75" s="4">
        <f t="shared" si="28"/>
        <v>0</v>
      </c>
      <c r="I75" s="4">
        <f t="shared" si="28"/>
        <v>0</v>
      </c>
      <c r="J75" s="4">
        <f t="shared" si="28"/>
        <v>0</v>
      </c>
      <c r="K75" s="27" t="s">
        <v>49</v>
      </c>
    </row>
    <row r="76" spans="1:11" ht="117" customHeight="1">
      <c r="A76" s="2">
        <v>67</v>
      </c>
      <c r="B76" s="25" t="s">
        <v>56</v>
      </c>
      <c r="C76" s="12">
        <f aca="true" t="shared" si="29" ref="C76:C87">SUM(D76:J76)</f>
        <v>1727</v>
      </c>
      <c r="D76" s="12">
        <f>SUM(D77:D78)</f>
        <v>232</v>
      </c>
      <c r="E76" s="12">
        <f aca="true" t="shared" si="30" ref="E76:J76">SUM(E77:E78)</f>
        <v>466</v>
      </c>
      <c r="F76" s="12">
        <f t="shared" si="30"/>
        <v>205</v>
      </c>
      <c r="G76" s="12">
        <f t="shared" si="30"/>
        <v>206</v>
      </c>
      <c r="H76" s="12">
        <f t="shared" si="30"/>
        <v>206</v>
      </c>
      <c r="I76" s="12">
        <f t="shared" si="30"/>
        <v>206</v>
      </c>
      <c r="J76" s="12">
        <f t="shared" si="30"/>
        <v>206</v>
      </c>
      <c r="K76" s="28" t="s">
        <v>71</v>
      </c>
    </row>
    <row r="77" spans="1:11" ht="15.75">
      <c r="A77" s="2">
        <v>68</v>
      </c>
      <c r="B77" s="19" t="s">
        <v>12</v>
      </c>
      <c r="C77" s="4">
        <f t="shared" si="29"/>
        <v>1313</v>
      </c>
      <c r="D77" s="4">
        <f>D80+D83</f>
        <v>70</v>
      </c>
      <c r="E77" s="4">
        <f aca="true" t="shared" si="31" ref="E77:J77">E80+E83</f>
        <v>214</v>
      </c>
      <c r="F77" s="4">
        <f t="shared" si="31"/>
        <v>205</v>
      </c>
      <c r="G77" s="4">
        <f t="shared" si="31"/>
        <v>206</v>
      </c>
      <c r="H77" s="4">
        <f t="shared" si="31"/>
        <v>206</v>
      </c>
      <c r="I77" s="4">
        <f t="shared" si="31"/>
        <v>206</v>
      </c>
      <c r="J77" s="4">
        <f t="shared" si="31"/>
        <v>206</v>
      </c>
      <c r="K77" s="28" t="s">
        <v>71</v>
      </c>
    </row>
    <row r="78" spans="1:11" ht="15.75">
      <c r="A78" s="2">
        <v>69</v>
      </c>
      <c r="B78" s="19" t="s">
        <v>13</v>
      </c>
      <c r="C78" s="4">
        <f t="shared" si="29"/>
        <v>414</v>
      </c>
      <c r="D78" s="4">
        <f>D81+D84</f>
        <v>162</v>
      </c>
      <c r="E78" s="4">
        <f aca="true" t="shared" si="32" ref="E78:J78">E81+E84</f>
        <v>252</v>
      </c>
      <c r="F78" s="4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  <c r="K78" s="28" t="s">
        <v>71</v>
      </c>
    </row>
    <row r="79" spans="1:11" ht="63">
      <c r="A79" s="2">
        <v>70</v>
      </c>
      <c r="B79" s="21" t="s">
        <v>29</v>
      </c>
      <c r="C79" s="13">
        <f t="shared" si="29"/>
        <v>370.8</v>
      </c>
      <c r="D79" s="13">
        <f aca="true" t="shared" si="33" ref="D79:J79">SUM(D80:D81)</f>
        <v>0</v>
      </c>
      <c r="E79" s="13">
        <f t="shared" si="33"/>
        <v>91.8</v>
      </c>
      <c r="F79" s="13">
        <f t="shared" si="33"/>
        <v>55</v>
      </c>
      <c r="G79" s="13">
        <f t="shared" si="33"/>
        <v>56</v>
      </c>
      <c r="H79" s="13">
        <f t="shared" si="33"/>
        <v>56</v>
      </c>
      <c r="I79" s="13">
        <f t="shared" si="33"/>
        <v>56</v>
      </c>
      <c r="J79" s="13">
        <f t="shared" si="33"/>
        <v>56</v>
      </c>
      <c r="K79" s="28" t="s">
        <v>71</v>
      </c>
    </row>
    <row r="80" spans="1:11" ht="15.75">
      <c r="A80" s="2">
        <v>71</v>
      </c>
      <c r="B80" s="19" t="s">
        <v>12</v>
      </c>
      <c r="C80" s="4">
        <f t="shared" si="29"/>
        <v>333</v>
      </c>
      <c r="D80" s="4">
        <v>0</v>
      </c>
      <c r="E80" s="4">
        <v>54</v>
      </c>
      <c r="F80" s="4">
        <v>55</v>
      </c>
      <c r="G80" s="4">
        <v>56</v>
      </c>
      <c r="H80" s="4">
        <v>56</v>
      </c>
      <c r="I80" s="4">
        <v>56</v>
      </c>
      <c r="J80" s="4">
        <v>56</v>
      </c>
      <c r="K80" s="28" t="s">
        <v>71</v>
      </c>
    </row>
    <row r="81" spans="1:11" ht="15.75">
      <c r="A81" s="2">
        <v>72</v>
      </c>
      <c r="B81" s="19" t="s">
        <v>13</v>
      </c>
      <c r="C81" s="4">
        <f t="shared" si="29"/>
        <v>37.8</v>
      </c>
      <c r="D81" s="4">
        <v>0</v>
      </c>
      <c r="E81" s="4">
        <v>37.8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28" t="s">
        <v>71</v>
      </c>
    </row>
    <row r="82" spans="1:11" ht="63">
      <c r="A82" s="2">
        <v>73</v>
      </c>
      <c r="B82" s="21" t="s">
        <v>30</v>
      </c>
      <c r="C82" s="13">
        <f t="shared" si="29"/>
        <v>1356.2</v>
      </c>
      <c r="D82" s="13">
        <f aca="true" t="shared" si="34" ref="D82:J82">SUM(D83:D84)</f>
        <v>232</v>
      </c>
      <c r="E82" s="13">
        <f t="shared" si="34"/>
        <v>374.2</v>
      </c>
      <c r="F82" s="13">
        <f t="shared" si="34"/>
        <v>150</v>
      </c>
      <c r="G82" s="13">
        <f t="shared" si="34"/>
        <v>150</v>
      </c>
      <c r="H82" s="13">
        <f t="shared" si="34"/>
        <v>150</v>
      </c>
      <c r="I82" s="13">
        <f t="shared" si="34"/>
        <v>150</v>
      </c>
      <c r="J82" s="13">
        <f t="shared" si="34"/>
        <v>150</v>
      </c>
      <c r="K82" s="28" t="s">
        <v>71</v>
      </c>
    </row>
    <row r="83" spans="1:11" ht="15.75">
      <c r="A83" s="2">
        <v>74</v>
      </c>
      <c r="B83" s="19" t="s">
        <v>12</v>
      </c>
      <c r="C83" s="4">
        <f t="shared" si="29"/>
        <v>980</v>
      </c>
      <c r="D83" s="4">
        <v>70</v>
      </c>
      <c r="E83" s="4">
        <v>160</v>
      </c>
      <c r="F83" s="4">
        <v>150</v>
      </c>
      <c r="G83" s="4">
        <v>150</v>
      </c>
      <c r="H83" s="4">
        <v>150</v>
      </c>
      <c r="I83" s="4">
        <v>150</v>
      </c>
      <c r="J83" s="4">
        <v>150</v>
      </c>
      <c r="K83" s="28" t="s">
        <v>71</v>
      </c>
    </row>
    <row r="84" spans="1:11" ht="15.75">
      <c r="A84" s="2">
        <v>75</v>
      </c>
      <c r="B84" s="19" t="s">
        <v>13</v>
      </c>
      <c r="C84" s="4">
        <f t="shared" si="29"/>
        <v>376.2</v>
      </c>
      <c r="D84" s="4">
        <v>162</v>
      </c>
      <c r="E84" s="4">
        <v>214.2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28" t="s">
        <v>71</v>
      </c>
    </row>
    <row r="85" spans="1:11" ht="105" customHeight="1">
      <c r="A85" s="2">
        <v>76</v>
      </c>
      <c r="B85" s="25" t="s">
        <v>57</v>
      </c>
      <c r="C85" s="12">
        <f t="shared" si="29"/>
        <v>10763.6</v>
      </c>
      <c r="D85" s="12">
        <f aca="true" t="shared" si="35" ref="D85:J85">SUM(D86:D87)</f>
        <v>1430</v>
      </c>
      <c r="E85" s="12">
        <f t="shared" si="35"/>
        <v>633.6</v>
      </c>
      <c r="F85" s="12">
        <f t="shared" si="35"/>
        <v>1940</v>
      </c>
      <c r="G85" s="12">
        <f t="shared" si="35"/>
        <v>1690</v>
      </c>
      <c r="H85" s="12">
        <f t="shared" si="35"/>
        <v>1690</v>
      </c>
      <c r="I85" s="12">
        <f t="shared" si="35"/>
        <v>1690</v>
      </c>
      <c r="J85" s="12">
        <f t="shared" si="35"/>
        <v>1690</v>
      </c>
      <c r="K85" s="28" t="s">
        <v>72</v>
      </c>
    </row>
    <row r="86" spans="1:11" ht="15.75">
      <c r="A86" s="2">
        <v>77</v>
      </c>
      <c r="B86" s="19" t="s">
        <v>12</v>
      </c>
      <c r="C86" s="4">
        <f t="shared" si="29"/>
        <v>10763.6</v>
      </c>
      <c r="D86" s="4">
        <v>1430</v>
      </c>
      <c r="E86" s="4">
        <v>633.6</v>
      </c>
      <c r="F86" s="4">
        <v>1940</v>
      </c>
      <c r="G86" s="4">
        <v>1690</v>
      </c>
      <c r="H86" s="4">
        <v>1690</v>
      </c>
      <c r="I86" s="4">
        <v>1690</v>
      </c>
      <c r="J86" s="4">
        <v>1690</v>
      </c>
      <c r="K86" s="28" t="s">
        <v>72</v>
      </c>
    </row>
    <row r="87" spans="1:11" ht="15.75">
      <c r="A87" s="2">
        <v>78</v>
      </c>
      <c r="B87" s="19" t="s">
        <v>13</v>
      </c>
      <c r="C87" s="4">
        <f t="shared" si="29"/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27" t="s">
        <v>49</v>
      </c>
    </row>
    <row r="88" spans="1:11" ht="18.75">
      <c r="A88" s="2">
        <v>79</v>
      </c>
      <c r="B88" s="33" t="s">
        <v>31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30.75" customHeight="1">
      <c r="A89" s="2">
        <v>80</v>
      </c>
      <c r="B89" s="6" t="s">
        <v>32</v>
      </c>
      <c r="C89" s="11">
        <f>C100</f>
        <v>49580.20000000001</v>
      </c>
      <c r="D89" s="11">
        <f aca="true" t="shared" si="36" ref="D89:J89">D100</f>
        <v>6431.7</v>
      </c>
      <c r="E89" s="11">
        <f t="shared" si="36"/>
        <v>6901.5</v>
      </c>
      <c r="F89" s="11">
        <f t="shared" si="36"/>
        <v>7063.6</v>
      </c>
      <c r="G89" s="11">
        <f t="shared" si="36"/>
        <v>7311.9</v>
      </c>
      <c r="H89" s="11">
        <f t="shared" si="36"/>
        <v>7279.799999999999</v>
      </c>
      <c r="I89" s="11">
        <f t="shared" si="36"/>
        <v>7279.799999999999</v>
      </c>
      <c r="J89" s="11">
        <f t="shared" si="36"/>
        <v>7311.9</v>
      </c>
      <c r="K89" s="27" t="s">
        <v>49</v>
      </c>
    </row>
    <row r="90" spans="1:11" ht="15.75">
      <c r="A90" s="2">
        <v>81</v>
      </c>
      <c r="B90" s="19" t="s">
        <v>12</v>
      </c>
      <c r="C90" s="8">
        <f>C100</f>
        <v>49580.20000000001</v>
      </c>
      <c r="D90" s="8">
        <f aca="true" t="shared" si="37" ref="D90:J90">D100</f>
        <v>6431.7</v>
      </c>
      <c r="E90" s="8">
        <f t="shared" si="37"/>
        <v>6901.5</v>
      </c>
      <c r="F90" s="8">
        <f t="shared" si="37"/>
        <v>7063.6</v>
      </c>
      <c r="G90" s="8">
        <f t="shared" si="37"/>
        <v>7311.9</v>
      </c>
      <c r="H90" s="8">
        <f t="shared" si="37"/>
        <v>7279.799999999999</v>
      </c>
      <c r="I90" s="8">
        <f t="shared" si="37"/>
        <v>7279.799999999999</v>
      </c>
      <c r="J90" s="8">
        <f t="shared" si="37"/>
        <v>7311.9</v>
      </c>
      <c r="K90" s="27" t="s">
        <v>49</v>
      </c>
    </row>
    <row r="91" spans="1:11" ht="15.75">
      <c r="A91" s="2">
        <v>82</v>
      </c>
      <c r="B91" s="19" t="s">
        <v>13</v>
      </c>
      <c r="C91" s="8">
        <f>C101</f>
        <v>0</v>
      </c>
      <c r="D91" s="8">
        <f aca="true" t="shared" si="38" ref="D91:J91">D101</f>
        <v>0</v>
      </c>
      <c r="E91" s="8">
        <f t="shared" si="38"/>
        <v>0</v>
      </c>
      <c r="F91" s="8">
        <f t="shared" si="38"/>
        <v>0</v>
      </c>
      <c r="G91" s="8">
        <f t="shared" si="38"/>
        <v>0</v>
      </c>
      <c r="H91" s="8">
        <f t="shared" si="38"/>
        <v>0</v>
      </c>
      <c r="I91" s="8">
        <f t="shared" si="38"/>
        <v>0</v>
      </c>
      <c r="J91" s="8">
        <f t="shared" si="38"/>
        <v>0</v>
      </c>
      <c r="K91" s="27" t="s">
        <v>49</v>
      </c>
    </row>
    <row r="92" spans="1:11" ht="18.75">
      <c r="A92" s="2">
        <v>83</v>
      </c>
      <c r="B92" s="35" t="s">
        <v>18</v>
      </c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47.25">
      <c r="A93" s="2">
        <v>84</v>
      </c>
      <c r="B93" s="17" t="s">
        <v>19</v>
      </c>
      <c r="C93" s="15" t="s">
        <v>47</v>
      </c>
      <c r="D93" s="15" t="s">
        <v>47</v>
      </c>
      <c r="E93" s="15" t="s">
        <v>47</v>
      </c>
      <c r="F93" s="15" t="s">
        <v>47</v>
      </c>
      <c r="G93" s="15" t="s">
        <v>47</v>
      </c>
      <c r="H93" s="15" t="s">
        <v>47</v>
      </c>
      <c r="I93" s="15" t="s">
        <v>47</v>
      </c>
      <c r="J93" s="15" t="s">
        <v>47</v>
      </c>
      <c r="K93" s="27" t="s">
        <v>49</v>
      </c>
    </row>
    <row r="94" spans="1:11" ht="18.75">
      <c r="A94" s="2">
        <v>85</v>
      </c>
      <c r="B94" s="35" t="s">
        <v>20</v>
      </c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62.25" customHeight="1">
      <c r="A95" s="2">
        <v>86</v>
      </c>
      <c r="B95" s="9" t="s">
        <v>21</v>
      </c>
      <c r="C95" s="15" t="s">
        <v>47</v>
      </c>
      <c r="D95" s="15" t="s">
        <v>47</v>
      </c>
      <c r="E95" s="15" t="s">
        <v>47</v>
      </c>
      <c r="F95" s="15" t="s">
        <v>47</v>
      </c>
      <c r="G95" s="15" t="s">
        <v>47</v>
      </c>
      <c r="H95" s="15" t="s">
        <v>47</v>
      </c>
      <c r="I95" s="15" t="s">
        <v>47</v>
      </c>
      <c r="J95" s="15" t="s">
        <v>47</v>
      </c>
      <c r="K95" s="27" t="s">
        <v>49</v>
      </c>
    </row>
    <row r="96" spans="1:11" ht="18.75">
      <c r="A96" s="2">
        <v>87</v>
      </c>
      <c r="B96" s="35" t="s">
        <v>22</v>
      </c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47.25">
      <c r="A97" s="2">
        <v>88</v>
      </c>
      <c r="B97" s="17" t="s">
        <v>33</v>
      </c>
      <c r="C97" s="15" t="s">
        <v>47</v>
      </c>
      <c r="D97" s="15" t="s">
        <v>47</v>
      </c>
      <c r="E97" s="15" t="s">
        <v>47</v>
      </c>
      <c r="F97" s="15" t="s">
        <v>47</v>
      </c>
      <c r="G97" s="15" t="s">
        <v>47</v>
      </c>
      <c r="H97" s="15" t="s">
        <v>47</v>
      </c>
      <c r="I97" s="15" t="s">
        <v>47</v>
      </c>
      <c r="J97" s="15" t="s">
        <v>47</v>
      </c>
      <c r="K97" s="27" t="s">
        <v>49</v>
      </c>
    </row>
    <row r="98" spans="1:11" ht="18.75">
      <c r="A98" s="2">
        <v>89</v>
      </c>
      <c r="B98" s="35" t="s">
        <v>23</v>
      </c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31.5">
      <c r="A99" s="2">
        <v>90</v>
      </c>
      <c r="B99" s="6" t="s">
        <v>24</v>
      </c>
      <c r="C99" s="3">
        <f>SUM(C100:C101)</f>
        <v>49580.20000000001</v>
      </c>
      <c r="D99" s="3">
        <f aca="true" t="shared" si="39" ref="D99:J99">SUM(D100:D101)</f>
        <v>6431.7</v>
      </c>
      <c r="E99" s="3">
        <f t="shared" si="39"/>
        <v>6901.5</v>
      </c>
      <c r="F99" s="3">
        <f t="shared" si="39"/>
        <v>7063.6</v>
      </c>
      <c r="G99" s="3">
        <f t="shared" si="39"/>
        <v>7311.9</v>
      </c>
      <c r="H99" s="3">
        <f t="shared" si="39"/>
        <v>7279.799999999999</v>
      </c>
      <c r="I99" s="3">
        <f t="shared" si="39"/>
        <v>7279.799999999999</v>
      </c>
      <c r="J99" s="3">
        <f t="shared" si="39"/>
        <v>7311.9</v>
      </c>
      <c r="K99" s="27" t="s">
        <v>49</v>
      </c>
    </row>
    <row r="100" spans="1:11" ht="15.75">
      <c r="A100" s="2">
        <v>91</v>
      </c>
      <c r="B100" s="19" t="s">
        <v>12</v>
      </c>
      <c r="C100" s="4">
        <f>C103+C111</f>
        <v>49580.20000000001</v>
      </c>
      <c r="D100" s="4">
        <f aca="true" t="shared" si="40" ref="D100:J100">D103+D111</f>
        <v>6431.7</v>
      </c>
      <c r="E100" s="4">
        <f t="shared" si="40"/>
        <v>6901.5</v>
      </c>
      <c r="F100" s="4">
        <f t="shared" si="40"/>
        <v>7063.6</v>
      </c>
      <c r="G100" s="4">
        <f t="shared" si="40"/>
        <v>7311.9</v>
      </c>
      <c r="H100" s="4">
        <f t="shared" si="40"/>
        <v>7279.799999999999</v>
      </c>
      <c r="I100" s="4">
        <f t="shared" si="40"/>
        <v>7279.799999999999</v>
      </c>
      <c r="J100" s="4">
        <f t="shared" si="40"/>
        <v>7311.9</v>
      </c>
      <c r="K100" s="27" t="s">
        <v>49</v>
      </c>
    </row>
    <row r="101" spans="1:11" ht="15.75">
      <c r="A101" s="2">
        <v>92</v>
      </c>
      <c r="B101" s="19" t="s">
        <v>13</v>
      </c>
      <c r="C101" s="4">
        <f>C104+C112</f>
        <v>0</v>
      </c>
      <c r="D101" s="4">
        <f aca="true" t="shared" si="41" ref="D101:J101">D104+D112</f>
        <v>0</v>
      </c>
      <c r="E101" s="4">
        <f t="shared" si="41"/>
        <v>0</v>
      </c>
      <c r="F101" s="4">
        <f t="shared" si="41"/>
        <v>0</v>
      </c>
      <c r="G101" s="4">
        <f t="shared" si="41"/>
        <v>0</v>
      </c>
      <c r="H101" s="4">
        <f t="shared" si="41"/>
        <v>0</v>
      </c>
      <c r="I101" s="4">
        <f t="shared" si="41"/>
        <v>0</v>
      </c>
      <c r="J101" s="4">
        <f t="shared" si="41"/>
        <v>0</v>
      </c>
      <c r="K101" s="27" t="s">
        <v>49</v>
      </c>
    </row>
    <row r="102" spans="1:11" ht="47.25">
      <c r="A102" s="2">
        <v>93</v>
      </c>
      <c r="B102" s="9" t="s">
        <v>58</v>
      </c>
      <c r="C102" s="12">
        <f>SUM(C103:C104)</f>
        <v>1624.3</v>
      </c>
      <c r="D102" s="12">
        <f>SUM(D103:D104)</f>
        <v>301.5</v>
      </c>
      <c r="E102" s="12">
        <f aca="true" t="shared" si="42" ref="E102:J102">SUM(E103:E104)</f>
        <v>347</v>
      </c>
      <c r="F102" s="12">
        <f t="shared" si="42"/>
        <v>200</v>
      </c>
      <c r="G102" s="12">
        <f t="shared" si="42"/>
        <v>210</v>
      </c>
      <c r="H102" s="12">
        <f t="shared" si="42"/>
        <v>177.9</v>
      </c>
      <c r="I102" s="12">
        <f t="shared" si="42"/>
        <v>177.9</v>
      </c>
      <c r="J102" s="12">
        <f t="shared" si="42"/>
        <v>210</v>
      </c>
      <c r="K102" s="28" t="s">
        <v>73</v>
      </c>
    </row>
    <row r="103" spans="1:11" ht="15.75">
      <c r="A103" s="2">
        <v>94</v>
      </c>
      <c r="B103" s="19" t="s">
        <v>12</v>
      </c>
      <c r="C103" s="4">
        <f>SUM(C105:C109)</f>
        <v>1624.3</v>
      </c>
      <c r="D103" s="4">
        <f>SUM(D105:D109)</f>
        <v>301.5</v>
      </c>
      <c r="E103" s="4">
        <f aca="true" t="shared" si="43" ref="E103:J103">SUM(E105:E109)</f>
        <v>347</v>
      </c>
      <c r="F103" s="4">
        <f>SUM(F105:F109)</f>
        <v>200</v>
      </c>
      <c r="G103" s="4">
        <f t="shared" si="43"/>
        <v>210</v>
      </c>
      <c r="H103" s="4">
        <f t="shared" si="43"/>
        <v>177.9</v>
      </c>
      <c r="I103" s="4">
        <f t="shared" si="43"/>
        <v>177.9</v>
      </c>
      <c r="J103" s="4">
        <f t="shared" si="43"/>
        <v>210</v>
      </c>
      <c r="K103" s="28" t="s">
        <v>73</v>
      </c>
    </row>
    <row r="104" spans="1:11" ht="15.75">
      <c r="A104" s="2">
        <v>95</v>
      </c>
      <c r="B104" s="19" t="s">
        <v>13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27" t="s">
        <v>49</v>
      </c>
    </row>
    <row r="105" spans="1:11" ht="31.5">
      <c r="A105" s="2">
        <v>96</v>
      </c>
      <c r="B105" s="22" t="s">
        <v>34</v>
      </c>
      <c r="C105" s="14">
        <f>SUM(D105:J105)</f>
        <v>437.49999999999994</v>
      </c>
      <c r="D105" s="14">
        <v>124.8</v>
      </c>
      <c r="E105" s="14">
        <v>204</v>
      </c>
      <c r="F105" s="14">
        <v>63.1</v>
      </c>
      <c r="G105" s="14">
        <v>11.4</v>
      </c>
      <c r="H105" s="14">
        <v>11.4</v>
      </c>
      <c r="I105" s="14">
        <v>11.4</v>
      </c>
      <c r="J105" s="14">
        <v>11.4</v>
      </c>
      <c r="K105" s="28" t="s">
        <v>73</v>
      </c>
    </row>
    <row r="106" spans="1:11" ht="31.5">
      <c r="A106" s="2">
        <v>97</v>
      </c>
      <c r="B106" s="22" t="s">
        <v>35</v>
      </c>
      <c r="C106" s="14">
        <f>SUM(D106:J106)</f>
        <v>141</v>
      </c>
      <c r="D106" s="14">
        <v>18</v>
      </c>
      <c r="E106" s="14">
        <v>19</v>
      </c>
      <c r="F106" s="14">
        <v>20</v>
      </c>
      <c r="G106" s="14">
        <v>21</v>
      </c>
      <c r="H106" s="14">
        <v>21</v>
      </c>
      <c r="I106" s="14">
        <v>21</v>
      </c>
      <c r="J106" s="14">
        <v>21</v>
      </c>
      <c r="K106" s="28" t="s">
        <v>73</v>
      </c>
    </row>
    <row r="107" spans="1:11" ht="15.75">
      <c r="A107" s="2">
        <v>98</v>
      </c>
      <c r="B107" s="22" t="s">
        <v>36</v>
      </c>
      <c r="C107" s="14">
        <f>SUM(D107:J107)</f>
        <v>686.1</v>
      </c>
      <c r="D107" s="14">
        <v>27</v>
      </c>
      <c r="E107" s="14">
        <v>102</v>
      </c>
      <c r="F107" s="14">
        <v>107.1</v>
      </c>
      <c r="G107" s="14">
        <v>112.5</v>
      </c>
      <c r="H107" s="14">
        <v>112.5</v>
      </c>
      <c r="I107" s="14">
        <v>112.5</v>
      </c>
      <c r="J107" s="14">
        <v>112.5</v>
      </c>
      <c r="K107" s="28" t="s">
        <v>73</v>
      </c>
    </row>
    <row r="108" spans="1:11" ht="15.75">
      <c r="A108" s="2">
        <v>99</v>
      </c>
      <c r="B108" s="22" t="s">
        <v>37</v>
      </c>
      <c r="C108" s="14">
        <f>SUM(D108:J108)</f>
        <v>263.4</v>
      </c>
      <c r="D108" s="14">
        <v>99.6</v>
      </c>
      <c r="E108" s="14">
        <v>22</v>
      </c>
      <c r="F108" s="14">
        <v>9.8</v>
      </c>
      <c r="G108" s="14">
        <v>33</v>
      </c>
      <c r="H108" s="14">
        <v>33</v>
      </c>
      <c r="I108" s="14">
        <v>33</v>
      </c>
      <c r="J108" s="14">
        <v>33</v>
      </c>
      <c r="K108" s="28" t="s">
        <v>73</v>
      </c>
    </row>
    <row r="109" spans="1:11" ht="31.5">
      <c r="A109" s="2">
        <v>100</v>
      </c>
      <c r="B109" s="22" t="s">
        <v>38</v>
      </c>
      <c r="C109" s="14">
        <f>SUM(D109:J109)</f>
        <v>96.30000000000001</v>
      </c>
      <c r="D109" s="14">
        <v>32.1</v>
      </c>
      <c r="E109" s="14">
        <v>0</v>
      </c>
      <c r="F109" s="14">
        <v>0</v>
      </c>
      <c r="G109" s="14">
        <v>32.1</v>
      </c>
      <c r="H109" s="14">
        <v>0</v>
      </c>
      <c r="I109" s="14">
        <v>0</v>
      </c>
      <c r="J109" s="14">
        <v>32.1</v>
      </c>
      <c r="K109" s="28" t="s">
        <v>73</v>
      </c>
    </row>
    <row r="110" spans="1:11" ht="164.25" customHeight="1">
      <c r="A110" s="2">
        <v>101</v>
      </c>
      <c r="B110" s="9" t="s">
        <v>59</v>
      </c>
      <c r="C110" s="12">
        <f>SUM(C111:C112)</f>
        <v>47955.90000000001</v>
      </c>
      <c r="D110" s="12">
        <f aca="true" t="shared" si="44" ref="D110:J110">SUM(D111:D112)</f>
        <v>6130.2</v>
      </c>
      <c r="E110" s="12">
        <f t="shared" si="44"/>
        <v>6554.5</v>
      </c>
      <c r="F110" s="12">
        <f t="shared" si="44"/>
        <v>6863.6</v>
      </c>
      <c r="G110" s="12">
        <f t="shared" si="44"/>
        <v>7101.9</v>
      </c>
      <c r="H110" s="12">
        <f t="shared" si="44"/>
        <v>7101.9</v>
      </c>
      <c r="I110" s="12">
        <f t="shared" si="44"/>
        <v>7101.9</v>
      </c>
      <c r="J110" s="12">
        <f t="shared" si="44"/>
        <v>7101.9</v>
      </c>
      <c r="K110" s="28">
        <v>37</v>
      </c>
    </row>
    <row r="111" spans="1:11" ht="15.75">
      <c r="A111" s="2">
        <v>102</v>
      </c>
      <c r="B111" s="19" t="s">
        <v>12</v>
      </c>
      <c r="C111" s="4">
        <f>SUM(C113:C117)</f>
        <v>47955.90000000001</v>
      </c>
      <c r="D111" s="4">
        <f aca="true" t="shared" si="45" ref="D111:J111">SUM(D113:D117)</f>
        <v>6130.2</v>
      </c>
      <c r="E111" s="4">
        <f t="shared" si="45"/>
        <v>6554.5</v>
      </c>
      <c r="F111" s="4">
        <f t="shared" si="45"/>
        <v>6863.6</v>
      </c>
      <c r="G111" s="4">
        <f t="shared" si="45"/>
        <v>7101.9</v>
      </c>
      <c r="H111" s="4">
        <f t="shared" si="45"/>
        <v>7101.9</v>
      </c>
      <c r="I111" s="4">
        <f t="shared" si="45"/>
        <v>7101.9</v>
      </c>
      <c r="J111" s="4">
        <f t="shared" si="45"/>
        <v>7101.9</v>
      </c>
      <c r="K111" s="28">
        <v>37</v>
      </c>
    </row>
    <row r="112" spans="1:11" ht="15.75">
      <c r="A112" s="2">
        <v>103</v>
      </c>
      <c r="B112" s="19" t="s">
        <v>13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27" t="s">
        <v>49</v>
      </c>
    </row>
    <row r="113" spans="1:11" ht="31.5">
      <c r="A113" s="2">
        <v>104</v>
      </c>
      <c r="B113" s="22" t="s">
        <v>34</v>
      </c>
      <c r="C113" s="14">
        <f>SUM(D113:J113)</f>
        <v>33951.700000000004</v>
      </c>
      <c r="D113" s="14">
        <v>4367.5</v>
      </c>
      <c r="E113" s="14">
        <v>4830.7</v>
      </c>
      <c r="F113" s="14">
        <v>4950.7</v>
      </c>
      <c r="G113" s="14">
        <v>4950.7</v>
      </c>
      <c r="H113" s="14">
        <v>4950.7</v>
      </c>
      <c r="I113" s="14">
        <v>4950.7</v>
      </c>
      <c r="J113" s="14">
        <v>4950.7</v>
      </c>
      <c r="K113" s="28">
        <v>37</v>
      </c>
    </row>
    <row r="114" spans="1:11" ht="31.5">
      <c r="A114" s="2">
        <v>105</v>
      </c>
      <c r="B114" s="22" t="s">
        <v>35</v>
      </c>
      <c r="C114" s="14">
        <f>SUM(D114:J114)</f>
        <v>6010.599999999999</v>
      </c>
      <c r="D114" s="14">
        <v>779.7</v>
      </c>
      <c r="E114" s="14">
        <v>766.5</v>
      </c>
      <c r="F114" s="14">
        <v>856.8</v>
      </c>
      <c r="G114" s="14">
        <v>901.9</v>
      </c>
      <c r="H114" s="14">
        <v>901.9</v>
      </c>
      <c r="I114" s="14">
        <v>901.9</v>
      </c>
      <c r="J114" s="14">
        <v>901.9</v>
      </c>
      <c r="K114" s="28">
        <v>37</v>
      </c>
    </row>
    <row r="115" spans="1:11" ht="15.75">
      <c r="A115" s="2">
        <v>106</v>
      </c>
      <c r="B115" s="22" t="s">
        <v>37</v>
      </c>
      <c r="C115" s="14">
        <f>SUM(D115:J115)</f>
        <v>2645.8</v>
      </c>
      <c r="D115" s="14">
        <v>400</v>
      </c>
      <c r="E115" s="14">
        <v>374.3</v>
      </c>
      <c r="F115" s="14">
        <v>374.3</v>
      </c>
      <c r="G115" s="14">
        <v>374.3</v>
      </c>
      <c r="H115" s="14">
        <v>374.3</v>
      </c>
      <c r="I115" s="14">
        <v>374.3</v>
      </c>
      <c r="J115" s="14">
        <v>374.3</v>
      </c>
      <c r="K115" s="28">
        <v>37</v>
      </c>
    </row>
    <row r="116" spans="1:11" ht="31.5">
      <c r="A116" s="2">
        <v>107</v>
      </c>
      <c r="B116" s="22" t="s">
        <v>39</v>
      </c>
      <c r="C116" s="14">
        <f>SUM(D116:J116)</f>
        <v>4081</v>
      </c>
      <c r="D116" s="14">
        <v>583</v>
      </c>
      <c r="E116" s="14">
        <v>583</v>
      </c>
      <c r="F116" s="14">
        <v>583</v>
      </c>
      <c r="G116" s="14">
        <v>583</v>
      </c>
      <c r="H116" s="14">
        <v>583</v>
      </c>
      <c r="I116" s="14">
        <v>583</v>
      </c>
      <c r="J116" s="14">
        <v>583</v>
      </c>
      <c r="K116" s="28">
        <v>37</v>
      </c>
    </row>
    <row r="117" spans="1:11" ht="15.75">
      <c r="A117" s="2">
        <v>108</v>
      </c>
      <c r="B117" s="22" t="s">
        <v>36</v>
      </c>
      <c r="C117" s="14">
        <f>SUM(D117:J117)</f>
        <v>1266.8</v>
      </c>
      <c r="D117" s="14">
        <v>0</v>
      </c>
      <c r="E117" s="14">
        <v>0</v>
      </c>
      <c r="F117" s="14">
        <v>98.8</v>
      </c>
      <c r="G117" s="14">
        <v>292</v>
      </c>
      <c r="H117" s="14">
        <v>292</v>
      </c>
      <c r="I117" s="14">
        <v>292</v>
      </c>
      <c r="J117" s="14">
        <v>292</v>
      </c>
      <c r="K117" s="28">
        <v>37</v>
      </c>
    </row>
    <row r="118" spans="1:11" ht="34.5" customHeight="1">
      <c r="A118" s="2">
        <v>109</v>
      </c>
      <c r="B118" s="33" t="s">
        <v>40</v>
      </c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30" customHeight="1">
      <c r="A119" s="2">
        <v>110</v>
      </c>
      <c r="B119" s="6" t="s">
        <v>41</v>
      </c>
      <c r="C119" s="11">
        <f>C129</f>
        <v>416947.80000000005</v>
      </c>
      <c r="D119" s="11">
        <f aca="true" t="shared" si="46" ref="D119:J119">D129</f>
        <v>61806.799999999996</v>
      </c>
      <c r="E119" s="11">
        <f t="shared" si="46"/>
        <v>59621.6</v>
      </c>
      <c r="F119" s="11">
        <f t="shared" si="46"/>
        <v>59674.700000000004</v>
      </c>
      <c r="G119" s="11">
        <f t="shared" si="46"/>
        <v>58954.2</v>
      </c>
      <c r="H119" s="11">
        <f t="shared" si="46"/>
        <v>58954.2</v>
      </c>
      <c r="I119" s="11">
        <f t="shared" si="46"/>
        <v>58982.1</v>
      </c>
      <c r="J119" s="11">
        <f t="shared" si="46"/>
        <v>58954.2</v>
      </c>
      <c r="K119" s="27" t="s">
        <v>49</v>
      </c>
    </row>
    <row r="120" spans="1:11" ht="15.75">
      <c r="A120" s="2">
        <v>111</v>
      </c>
      <c r="B120" s="19" t="s">
        <v>12</v>
      </c>
      <c r="C120" s="8">
        <f>C130</f>
        <v>416271.4</v>
      </c>
      <c r="D120" s="8">
        <f aca="true" t="shared" si="47" ref="D120:J120">D130</f>
        <v>61506.2</v>
      </c>
      <c r="E120" s="8">
        <f t="shared" si="47"/>
        <v>59301.6</v>
      </c>
      <c r="F120" s="8">
        <f t="shared" si="47"/>
        <v>59646.8</v>
      </c>
      <c r="G120" s="8">
        <f t="shared" si="47"/>
        <v>58954.2</v>
      </c>
      <c r="H120" s="8">
        <f t="shared" si="47"/>
        <v>58954.2</v>
      </c>
      <c r="I120" s="8">
        <f t="shared" si="47"/>
        <v>58954.2</v>
      </c>
      <c r="J120" s="8">
        <f t="shared" si="47"/>
        <v>58954.2</v>
      </c>
      <c r="K120" s="27" t="s">
        <v>49</v>
      </c>
    </row>
    <row r="121" spans="1:11" ht="15.75">
      <c r="A121" s="2">
        <v>112</v>
      </c>
      <c r="B121" s="19" t="s">
        <v>13</v>
      </c>
      <c r="C121" s="8">
        <f>C131</f>
        <v>676.4</v>
      </c>
      <c r="D121" s="8">
        <f aca="true" t="shared" si="48" ref="D121:J121">D131</f>
        <v>300.6</v>
      </c>
      <c r="E121" s="8">
        <f t="shared" si="48"/>
        <v>320</v>
      </c>
      <c r="F121" s="8">
        <f t="shared" si="48"/>
        <v>27.9</v>
      </c>
      <c r="G121" s="8">
        <f t="shared" si="48"/>
        <v>0</v>
      </c>
      <c r="H121" s="8">
        <f t="shared" si="48"/>
        <v>0</v>
      </c>
      <c r="I121" s="8">
        <f t="shared" si="48"/>
        <v>27.9</v>
      </c>
      <c r="J121" s="8">
        <f t="shared" si="48"/>
        <v>0</v>
      </c>
      <c r="K121" s="27" t="s">
        <v>49</v>
      </c>
    </row>
    <row r="122" spans="1:11" ht="18.75">
      <c r="A122" s="2">
        <v>113</v>
      </c>
      <c r="B122" s="35" t="s">
        <v>18</v>
      </c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47.25">
      <c r="A123" s="2">
        <v>114</v>
      </c>
      <c r="B123" s="17" t="s">
        <v>19</v>
      </c>
      <c r="C123" s="15" t="s">
        <v>47</v>
      </c>
      <c r="D123" s="15" t="s">
        <v>47</v>
      </c>
      <c r="E123" s="15" t="s">
        <v>47</v>
      </c>
      <c r="F123" s="15" t="s">
        <v>47</v>
      </c>
      <c r="G123" s="15" t="s">
        <v>47</v>
      </c>
      <c r="H123" s="15" t="s">
        <v>47</v>
      </c>
      <c r="I123" s="15" t="s">
        <v>47</v>
      </c>
      <c r="J123" s="15" t="s">
        <v>47</v>
      </c>
      <c r="K123" s="27" t="s">
        <v>49</v>
      </c>
    </row>
    <row r="124" spans="1:11" ht="18.75">
      <c r="A124" s="2">
        <v>115</v>
      </c>
      <c r="B124" s="35" t="s">
        <v>20</v>
      </c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63.75" customHeight="1">
      <c r="A125" s="2">
        <v>116</v>
      </c>
      <c r="B125" s="9" t="s">
        <v>21</v>
      </c>
      <c r="C125" s="15" t="s">
        <v>47</v>
      </c>
      <c r="D125" s="15" t="s">
        <v>47</v>
      </c>
      <c r="E125" s="15" t="s">
        <v>47</v>
      </c>
      <c r="F125" s="15" t="s">
        <v>47</v>
      </c>
      <c r="G125" s="15" t="s">
        <v>47</v>
      </c>
      <c r="H125" s="15" t="s">
        <v>47</v>
      </c>
      <c r="I125" s="15" t="s">
        <v>47</v>
      </c>
      <c r="J125" s="15" t="s">
        <v>47</v>
      </c>
      <c r="K125" s="27" t="s">
        <v>49</v>
      </c>
    </row>
    <row r="126" spans="1:11" ht="18.75">
      <c r="A126" s="2">
        <v>117</v>
      </c>
      <c r="B126" s="35" t="s">
        <v>22</v>
      </c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47.25">
      <c r="A127" s="2">
        <v>118</v>
      </c>
      <c r="B127" s="17" t="s">
        <v>33</v>
      </c>
      <c r="C127" s="15" t="s">
        <v>47</v>
      </c>
      <c r="D127" s="15" t="s">
        <v>47</v>
      </c>
      <c r="E127" s="15" t="s">
        <v>47</v>
      </c>
      <c r="F127" s="15" t="s">
        <v>47</v>
      </c>
      <c r="G127" s="15" t="s">
        <v>47</v>
      </c>
      <c r="H127" s="15" t="s">
        <v>47</v>
      </c>
      <c r="I127" s="15" t="s">
        <v>47</v>
      </c>
      <c r="J127" s="15" t="s">
        <v>47</v>
      </c>
      <c r="K127" s="27" t="s">
        <v>49</v>
      </c>
    </row>
    <row r="128" spans="1:11" ht="18.75">
      <c r="A128" s="2">
        <v>119</v>
      </c>
      <c r="B128" s="35" t="s">
        <v>23</v>
      </c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31.5">
      <c r="A129" s="2">
        <v>120</v>
      </c>
      <c r="B129" s="6" t="s">
        <v>24</v>
      </c>
      <c r="C129" s="3">
        <f>SUM(C130:C131)</f>
        <v>416947.80000000005</v>
      </c>
      <c r="D129" s="3">
        <f aca="true" t="shared" si="49" ref="D129:J129">SUM(D130:D131)</f>
        <v>61806.799999999996</v>
      </c>
      <c r="E129" s="3">
        <f t="shared" si="49"/>
        <v>59621.6</v>
      </c>
      <c r="F129" s="3">
        <f t="shared" si="49"/>
        <v>59674.700000000004</v>
      </c>
      <c r="G129" s="3">
        <f t="shared" si="49"/>
        <v>58954.2</v>
      </c>
      <c r="H129" s="3">
        <f t="shared" si="49"/>
        <v>58954.2</v>
      </c>
      <c r="I129" s="3">
        <f t="shared" si="49"/>
        <v>58982.1</v>
      </c>
      <c r="J129" s="3">
        <f t="shared" si="49"/>
        <v>58954.2</v>
      </c>
      <c r="K129" s="27" t="s">
        <v>49</v>
      </c>
    </row>
    <row r="130" spans="1:11" ht="15.75">
      <c r="A130" s="2">
        <v>121</v>
      </c>
      <c r="B130" s="19" t="s">
        <v>12</v>
      </c>
      <c r="C130" s="4">
        <f>SUM(D130:J130)</f>
        <v>416271.4</v>
      </c>
      <c r="D130" s="4">
        <f>D133+D136+D145+D148+D151+D154+D157+D139</f>
        <v>61506.2</v>
      </c>
      <c r="E130" s="4">
        <f aca="true" t="shared" si="50" ref="E130:J130">E133+E136+E145+E148+E151+E154+E157+E139</f>
        <v>59301.6</v>
      </c>
      <c r="F130" s="4">
        <f t="shared" si="50"/>
        <v>59646.8</v>
      </c>
      <c r="G130" s="4">
        <f t="shared" si="50"/>
        <v>58954.2</v>
      </c>
      <c r="H130" s="4">
        <f t="shared" si="50"/>
        <v>58954.2</v>
      </c>
      <c r="I130" s="4">
        <f t="shared" si="50"/>
        <v>58954.2</v>
      </c>
      <c r="J130" s="4">
        <f t="shared" si="50"/>
        <v>58954.2</v>
      </c>
      <c r="K130" s="27" t="s">
        <v>49</v>
      </c>
    </row>
    <row r="131" spans="1:11" ht="15.75">
      <c r="A131" s="2">
        <v>122</v>
      </c>
      <c r="B131" s="19" t="s">
        <v>13</v>
      </c>
      <c r="C131" s="4">
        <f>SUM(D131:J131)</f>
        <v>676.4</v>
      </c>
      <c r="D131" s="4">
        <f aca="true" t="shared" si="51" ref="D131:J131">D134+D137+D140+D146+D149+D152+D155+D158</f>
        <v>300.6</v>
      </c>
      <c r="E131" s="4">
        <f t="shared" si="51"/>
        <v>320</v>
      </c>
      <c r="F131" s="4">
        <f t="shared" si="51"/>
        <v>27.9</v>
      </c>
      <c r="G131" s="4">
        <f t="shared" si="51"/>
        <v>0</v>
      </c>
      <c r="H131" s="4">
        <f t="shared" si="51"/>
        <v>0</v>
      </c>
      <c r="I131" s="4">
        <f t="shared" si="51"/>
        <v>27.9</v>
      </c>
      <c r="J131" s="4">
        <f t="shared" si="51"/>
        <v>0</v>
      </c>
      <c r="K131" s="27" t="s">
        <v>49</v>
      </c>
    </row>
    <row r="132" spans="1:11" ht="54" customHeight="1">
      <c r="A132" s="2">
        <v>123</v>
      </c>
      <c r="B132" s="9" t="s">
        <v>60</v>
      </c>
      <c r="C132" s="12">
        <f>SUM(C133:C134)</f>
        <v>223220.1</v>
      </c>
      <c r="D132" s="12">
        <f>SUM(D133:D134)</f>
        <v>31149.2</v>
      </c>
      <c r="E132" s="12">
        <f aca="true" t="shared" si="52" ref="E132:J132">SUM(E133:E134)</f>
        <v>29947.9</v>
      </c>
      <c r="F132" s="12">
        <f t="shared" si="52"/>
        <v>32403</v>
      </c>
      <c r="G132" s="12">
        <f t="shared" si="52"/>
        <v>32430</v>
      </c>
      <c r="H132" s="12">
        <f t="shared" si="52"/>
        <v>32430</v>
      </c>
      <c r="I132" s="12">
        <f t="shared" si="52"/>
        <v>32430</v>
      </c>
      <c r="J132" s="12">
        <f t="shared" si="52"/>
        <v>32430</v>
      </c>
      <c r="K132" s="28">
        <v>43</v>
      </c>
    </row>
    <row r="133" spans="1:11" ht="15.75">
      <c r="A133" s="2">
        <v>124</v>
      </c>
      <c r="B133" s="19" t="s">
        <v>12</v>
      </c>
      <c r="C133" s="4">
        <f>SUM(D133:J133)</f>
        <v>223220.1</v>
      </c>
      <c r="D133" s="4">
        <v>31149.2</v>
      </c>
      <c r="E133" s="4">
        <v>29947.9</v>
      </c>
      <c r="F133" s="4">
        <v>32403</v>
      </c>
      <c r="G133" s="4">
        <v>32430</v>
      </c>
      <c r="H133" s="4">
        <v>32430</v>
      </c>
      <c r="I133" s="4">
        <v>32430</v>
      </c>
      <c r="J133" s="4">
        <v>32430</v>
      </c>
      <c r="K133" s="28">
        <v>43</v>
      </c>
    </row>
    <row r="134" spans="1:11" ht="15.75">
      <c r="A134" s="2">
        <v>125</v>
      </c>
      <c r="B134" s="19" t="s">
        <v>13</v>
      </c>
      <c r="C134" s="4">
        <f>SUM(D134:J134)</f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27" t="s">
        <v>49</v>
      </c>
    </row>
    <row r="135" spans="1:11" ht="87" customHeight="1">
      <c r="A135" s="2">
        <v>126</v>
      </c>
      <c r="B135" s="9" t="s">
        <v>61</v>
      </c>
      <c r="C135" s="12">
        <f aca="true" t="shared" si="53" ref="C135:J135">SUM(C136:C137)</f>
        <v>10106.400000000001</v>
      </c>
      <c r="D135" s="12">
        <f t="shared" si="53"/>
        <v>1486.8</v>
      </c>
      <c r="E135" s="12">
        <f t="shared" si="53"/>
        <v>1436.6</v>
      </c>
      <c r="F135" s="12">
        <f t="shared" si="53"/>
        <v>1436.6</v>
      </c>
      <c r="G135" s="12">
        <f t="shared" si="53"/>
        <v>1436.6</v>
      </c>
      <c r="H135" s="12">
        <f t="shared" si="53"/>
        <v>1436.6</v>
      </c>
      <c r="I135" s="12">
        <f t="shared" si="53"/>
        <v>1436.6</v>
      </c>
      <c r="J135" s="12">
        <f t="shared" si="53"/>
        <v>1436.6</v>
      </c>
      <c r="K135" s="28">
        <v>43</v>
      </c>
    </row>
    <row r="136" spans="1:11" ht="15.75">
      <c r="A136" s="2">
        <v>127</v>
      </c>
      <c r="B136" s="19" t="s">
        <v>12</v>
      </c>
      <c r="C136" s="4">
        <f>SUM(D136:J136)</f>
        <v>10106.400000000001</v>
      </c>
      <c r="D136" s="4">
        <v>1486.8</v>
      </c>
      <c r="E136" s="4">
        <v>1436.6</v>
      </c>
      <c r="F136" s="4">
        <v>1436.6</v>
      </c>
      <c r="G136" s="4">
        <v>1436.6</v>
      </c>
      <c r="H136" s="4">
        <v>1436.6</v>
      </c>
      <c r="I136" s="4">
        <v>1436.6</v>
      </c>
      <c r="J136" s="4">
        <v>1436.6</v>
      </c>
      <c r="K136" s="28">
        <v>43</v>
      </c>
    </row>
    <row r="137" spans="1:11" ht="15.75">
      <c r="A137" s="2">
        <v>128</v>
      </c>
      <c r="B137" s="19" t="s">
        <v>13</v>
      </c>
      <c r="C137" s="4">
        <f>SUM(D137:J137)</f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27" t="s">
        <v>49</v>
      </c>
    </row>
    <row r="138" spans="1:11" ht="69" customHeight="1">
      <c r="A138" s="2">
        <v>129</v>
      </c>
      <c r="B138" s="9" t="s">
        <v>62</v>
      </c>
      <c r="C138" s="12">
        <f>SUM(C139:C140)</f>
        <v>181611.90000000002</v>
      </c>
      <c r="D138" s="12">
        <f aca="true" t="shared" si="54" ref="D138:J138">SUM(D139:D140)</f>
        <v>28737.2</v>
      </c>
      <c r="E138" s="12">
        <f t="shared" si="54"/>
        <v>27717.1</v>
      </c>
      <c r="F138" s="12">
        <f t="shared" si="54"/>
        <v>25607.2</v>
      </c>
      <c r="G138" s="12">
        <f t="shared" si="54"/>
        <v>24887.6</v>
      </c>
      <c r="H138" s="12">
        <f t="shared" si="54"/>
        <v>24887.6</v>
      </c>
      <c r="I138" s="12">
        <f t="shared" si="54"/>
        <v>24887.6</v>
      </c>
      <c r="J138" s="12">
        <f t="shared" si="54"/>
        <v>24887.6</v>
      </c>
      <c r="K138" s="28">
        <v>41</v>
      </c>
    </row>
    <row r="139" spans="1:11" ht="15.75">
      <c r="A139" s="2">
        <v>130</v>
      </c>
      <c r="B139" s="19" t="s">
        <v>12</v>
      </c>
      <c r="C139" s="4">
        <f>SUM(C141:C143)</f>
        <v>181611.90000000002</v>
      </c>
      <c r="D139" s="4">
        <f aca="true" t="shared" si="55" ref="D139:J139">SUM(D141:D142)</f>
        <v>28737.2</v>
      </c>
      <c r="E139" s="4">
        <f>SUM(E141:E143)</f>
        <v>27717.1</v>
      </c>
      <c r="F139" s="4">
        <f t="shared" si="55"/>
        <v>25607.2</v>
      </c>
      <c r="G139" s="4">
        <f t="shared" si="55"/>
        <v>24887.6</v>
      </c>
      <c r="H139" s="4">
        <f t="shared" si="55"/>
        <v>24887.6</v>
      </c>
      <c r="I139" s="4">
        <f t="shared" si="55"/>
        <v>24887.6</v>
      </c>
      <c r="J139" s="4">
        <f t="shared" si="55"/>
        <v>24887.6</v>
      </c>
      <c r="K139" s="28">
        <v>41</v>
      </c>
    </row>
    <row r="140" spans="1:11" ht="15.75">
      <c r="A140" s="2">
        <v>131</v>
      </c>
      <c r="B140" s="19" t="s">
        <v>13</v>
      </c>
      <c r="C140" s="4">
        <f>SUM(D140:J140)</f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27" t="s">
        <v>49</v>
      </c>
    </row>
    <row r="141" spans="1:11" ht="31.5">
      <c r="A141" s="2">
        <v>132</v>
      </c>
      <c r="B141" s="22" t="s">
        <v>42</v>
      </c>
      <c r="C141" s="14">
        <f>SUM(D141:J141)</f>
        <v>109338.80000000002</v>
      </c>
      <c r="D141" s="14">
        <v>19968.4</v>
      </c>
      <c r="E141" s="14">
        <v>18065</v>
      </c>
      <c r="F141" s="14">
        <v>15251</v>
      </c>
      <c r="G141" s="14">
        <v>14013.6</v>
      </c>
      <c r="H141" s="14">
        <v>14013.6</v>
      </c>
      <c r="I141" s="14">
        <v>14013.6</v>
      </c>
      <c r="J141" s="14">
        <v>14013.6</v>
      </c>
      <c r="K141" s="28">
        <v>41</v>
      </c>
    </row>
    <row r="142" spans="1:11" ht="31.5">
      <c r="A142" s="2">
        <v>133</v>
      </c>
      <c r="B142" s="22" t="s">
        <v>43</v>
      </c>
      <c r="C142" s="14">
        <f>SUM(D142:J142)</f>
        <v>71821</v>
      </c>
      <c r="D142" s="14">
        <v>8768.8</v>
      </c>
      <c r="E142" s="14">
        <v>9200</v>
      </c>
      <c r="F142" s="14">
        <v>10356.2</v>
      </c>
      <c r="G142" s="14">
        <v>10874</v>
      </c>
      <c r="H142" s="14">
        <v>10874</v>
      </c>
      <c r="I142" s="14">
        <v>10874</v>
      </c>
      <c r="J142" s="14">
        <v>10874</v>
      </c>
      <c r="K142" s="28">
        <v>41</v>
      </c>
    </row>
    <row r="143" spans="1:11" ht="31.5">
      <c r="A143" s="31">
        <v>134</v>
      </c>
      <c r="B143" s="32" t="s">
        <v>68</v>
      </c>
      <c r="C143" s="14">
        <f>SUM(D143:J143)</f>
        <v>452.1</v>
      </c>
      <c r="D143" s="14">
        <v>0</v>
      </c>
      <c r="E143" s="14">
        <v>452.1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0">
        <v>41</v>
      </c>
    </row>
    <row r="144" spans="1:11" ht="84.75" customHeight="1">
      <c r="A144" s="2">
        <v>135</v>
      </c>
      <c r="B144" s="17" t="s">
        <v>63</v>
      </c>
      <c r="C144" s="12">
        <f>SUM(C145:C146)</f>
        <v>1333</v>
      </c>
      <c r="D144" s="12">
        <f aca="true" t="shared" si="56" ref="D144:J144">SUM(D145:D146)</f>
        <v>133</v>
      </c>
      <c r="E144" s="12">
        <f t="shared" si="56"/>
        <v>200</v>
      </c>
      <c r="F144" s="12">
        <f t="shared" si="56"/>
        <v>200</v>
      </c>
      <c r="G144" s="12">
        <f t="shared" si="56"/>
        <v>200</v>
      </c>
      <c r="H144" s="12">
        <f t="shared" si="56"/>
        <v>200</v>
      </c>
      <c r="I144" s="12">
        <f t="shared" si="56"/>
        <v>200</v>
      </c>
      <c r="J144" s="12">
        <f t="shared" si="56"/>
        <v>200</v>
      </c>
      <c r="K144" s="28">
        <v>44</v>
      </c>
    </row>
    <row r="145" spans="1:11" ht="15.75">
      <c r="A145" s="2">
        <v>136</v>
      </c>
      <c r="B145" s="19" t="s">
        <v>12</v>
      </c>
      <c r="C145" s="4">
        <f>SUM(D145:J145)</f>
        <v>1333</v>
      </c>
      <c r="D145" s="4">
        <v>133</v>
      </c>
      <c r="E145" s="4">
        <v>200</v>
      </c>
      <c r="F145" s="4">
        <v>200</v>
      </c>
      <c r="G145" s="4">
        <v>200</v>
      </c>
      <c r="H145" s="4">
        <v>200</v>
      </c>
      <c r="I145" s="4">
        <v>200</v>
      </c>
      <c r="J145" s="4">
        <v>200</v>
      </c>
      <c r="K145" s="28">
        <v>44</v>
      </c>
    </row>
    <row r="146" spans="1:11" ht="15.75">
      <c r="A146" s="2">
        <v>137</v>
      </c>
      <c r="B146" s="19" t="s">
        <v>13</v>
      </c>
      <c r="C146" s="4">
        <f>SUM(D146:J146)</f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27" t="s">
        <v>49</v>
      </c>
    </row>
    <row r="147" spans="1:11" ht="130.5" customHeight="1">
      <c r="A147" s="2">
        <v>138</v>
      </c>
      <c r="B147" s="17" t="s">
        <v>64</v>
      </c>
      <c r="C147" s="12">
        <f aca="true" t="shared" si="57" ref="C147:J147">SUM(C148:C149)</f>
        <v>0.2</v>
      </c>
      <c r="D147" s="12">
        <f t="shared" si="57"/>
        <v>0.1</v>
      </c>
      <c r="E147" s="12">
        <f t="shared" si="57"/>
        <v>0.1</v>
      </c>
      <c r="F147" s="12">
        <f t="shared" si="57"/>
        <v>0</v>
      </c>
      <c r="G147" s="12">
        <f t="shared" si="57"/>
        <v>0</v>
      </c>
      <c r="H147" s="12">
        <f t="shared" si="57"/>
        <v>0</v>
      </c>
      <c r="I147" s="12">
        <f t="shared" si="57"/>
        <v>0</v>
      </c>
      <c r="J147" s="12">
        <f t="shared" si="57"/>
        <v>0</v>
      </c>
      <c r="K147" s="28">
        <v>45</v>
      </c>
    </row>
    <row r="148" spans="1:11" ht="15.75">
      <c r="A148" s="2">
        <v>139</v>
      </c>
      <c r="B148" s="19" t="s">
        <v>12</v>
      </c>
      <c r="C148" s="4">
        <f>SUM(D148:J148)</f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27" t="s">
        <v>49</v>
      </c>
    </row>
    <row r="149" spans="1:11" ht="15.75">
      <c r="A149" s="2">
        <v>140</v>
      </c>
      <c r="B149" s="19" t="s">
        <v>13</v>
      </c>
      <c r="C149" s="4">
        <f>SUM(D149:J149)</f>
        <v>0.2</v>
      </c>
      <c r="D149" s="4">
        <v>0.1</v>
      </c>
      <c r="E149" s="4">
        <v>0.1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28">
        <v>45</v>
      </c>
    </row>
    <row r="150" spans="1:11" ht="87.75" customHeight="1">
      <c r="A150" s="2">
        <v>141</v>
      </c>
      <c r="B150" s="17" t="s">
        <v>65</v>
      </c>
      <c r="C150" s="12">
        <f aca="true" t="shared" si="58" ref="C150:J150">SUM(C151:C152)</f>
        <v>179.4</v>
      </c>
      <c r="D150" s="12">
        <f t="shared" si="58"/>
        <v>87.5</v>
      </c>
      <c r="E150" s="12">
        <f t="shared" si="58"/>
        <v>91.9</v>
      </c>
      <c r="F150" s="12">
        <f t="shared" si="58"/>
        <v>0</v>
      </c>
      <c r="G150" s="12">
        <f t="shared" si="58"/>
        <v>0</v>
      </c>
      <c r="H150" s="12">
        <f t="shared" si="58"/>
        <v>0</v>
      </c>
      <c r="I150" s="12">
        <f t="shared" si="58"/>
        <v>0</v>
      </c>
      <c r="J150" s="12">
        <f t="shared" si="58"/>
        <v>0</v>
      </c>
      <c r="K150" s="28">
        <v>45</v>
      </c>
    </row>
    <row r="151" spans="1:11" ht="15.75">
      <c r="A151" s="2">
        <v>142</v>
      </c>
      <c r="B151" s="19" t="s">
        <v>12</v>
      </c>
      <c r="C151" s="4">
        <f>SUM(D151:J151)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27" t="s">
        <v>49</v>
      </c>
    </row>
    <row r="152" spans="1:11" ht="15.75">
      <c r="A152" s="2">
        <v>143</v>
      </c>
      <c r="B152" s="19" t="s">
        <v>13</v>
      </c>
      <c r="C152" s="4">
        <f>SUM(D152:J152)</f>
        <v>179.4</v>
      </c>
      <c r="D152" s="4">
        <v>87.5</v>
      </c>
      <c r="E152" s="4">
        <v>91.9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28">
        <v>45</v>
      </c>
    </row>
    <row r="153" spans="1:11" ht="130.5" customHeight="1">
      <c r="A153" s="2">
        <v>144</v>
      </c>
      <c r="B153" s="17" t="s">
        <v>66</v>
      </c>
      <c r="C153" s="12">
        <f aca="true" t="shared" si="59" ref="C153:J153">SUM(C154:C155)</f>
        <v>441</v>
      </c>
      <c r="D153" s="12">
        <f t="shared" si="59"/>
        <v>213</v>
      </c>
      <c r="E153" s="12">
        <f t="shared" si="59"/>
        <v>228</v>
      </c>
      <c r="F153" s="12">
        <f t="shared" si="59"/>
        <v>0</v>
      </c>
      <c r="G153" s="12">
        <f t="shared" si="59"/>
        <v>0</v>
      </c>
      <c r="H153" s="12">
        <f t="shared" si="59"/>
        <v>0</v>
      </c>
      <c r="I153" s="12">
        <f t="shared" si="59"/>
        <v>0</v>
      </c>
      <c r="J153" s="12">
        <f t="shared" si="59"/>
        <v>0</v>
      </c>
      <c r="K153" s="28">
        <v>46</v>
      </c>
    </row>
    <row r="154" spans="1:11" ht="15.75">
      <c r="A154" s="2">
        <v>145</v>
      </c>
      <c r="B154" s="19" t="s">
        <v>12</v>
      </c>
      <c r="C154" s="4">
        <f>SUM(D154:J154)</f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27" t="s">
        <v>49</v>
      </c>
    </row>
    <row r="155" spans="1:11" ht="15.75">
      <c r="A155" s="2">
        <v>146</v>
      </c>
      <c r="B155" s="19" t="s">
        <v>13</v>
      </c>
      <c r="C155" s="4">
        <f>SUM(D155:J155)</f>
        <v>441</v>
      </c>
      <c r="D155" s="4">
        <v>213</v>
      </c>
      <c r="E155" s="4">
        <v>228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28">
        <v>46</v>
      </c>
    </row>
    <row r="156" spans="1:11" ht="120.75" customHeight="1">
      <c r="A156" s="2">
        <v>147</v>
      </c>
      <c r="B156" s="17" t="s">
        <v>67</v>
      </c>
      <c r="C156" s="12">
        <f aca="true" t="shared" si="60" ref="C156:J156">SUM(C157:C158)</f>
        <v>55.8</v>
      </c>
      <c r="D156" s="12">
        <f t="shared" si="60"/>
        <v>0</v>
      </c>
      <c r="E156" s="12">
        <f t="shared" si="60"/>
        <v>0</v>
      </c>
      <c r="F156" s="12">
        <f t="shared" si="60"/>
        <v>27.9</v>
      </c>
      <c r="G156" s="12">
        <f t="shared" si="60"/>
        <v>0</v>
      </c>
      <c r="H156" s="12">
        <f t="shared" si="60"/>
        <v>0</v>
      </c>
      <c r="I156" s="12">
        <f t="shared" si="60"/>
        <v>27.9</v>
      </c>
      <c r="J156" s="12">
        <f t="shared" si="60"/>
        <v>0</v>
      </c>
      <c r="K156" s="28">
        <v>47</v>
      </c>
    </row>
    <row r="157" spans="1:11" ht="15.75">
      <c r="A157" s="2">
        <v>148</v>
      </c>
      <c r="B157" s="19" t="s">
        <v>12</v>
      </c>
      <c r="C157" s="4">
        <f>SUM(D157:J157)</f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27" t="s">
        <v>49</v>
      </c>
    </row>
    <row r="158" spans="1:11" ht="15.75">
      <c r="A158" s="2">
        <v>149</v>
      </c>
      <c r="B158" s="19" t="s">
        <v>13</v>
      </c>
      <c r="C158" s="4">
        <f>SUM(D158:J158)</f>
        <v>55.8</v>
      </c>
      <c r="D158" s="4">
        <v>0</v>
      </c>
      <c r="E158" s="4">
        <v>0</v>
      </c>
      <c r="F158" s="4">
        <v>27.9</v>
      </c>
      <c r="G158" s="4">
        <v>0</v>
      </c>
      <c r="H158" s="4">
        <v>0</v>
      </c>
      <c r="I158" s="4">
        <v>27.9</v>
      </c>
      <c r="J158" s="4">
        <v>0</v>
      </c>
      <c r="K158" s="28">
        <v>47</v>
      </c>
    </row>
    <row r="159" ht="15.75">
      <c r="B159" s="23"/>
    </row>
  </sheetData>
  <sheetProtection/>
  <mergeCells count="33">
    <mergeCell ref="A8:A9"/>
    <mergeCell ref="B8:B9"/>
    <mergeCell ref="C8:J8"/>
    <mergeCell ref="K8:K9"/>
    <mergeCell ref="B19:K19"/>
    <mergeCell ref="B23:K23"/>
    <mergeCell ref="B70:K70"/>
    <mergeCell ref="B25:K25"/>
    <mergeCell ref="B27:K27"/>
    <mergeCell ref="B29:K29"/>
    <mergeCell ref="B42:K42"/>
    <mergeCell ref="B46:K46"/>
    <mergeCell ref="B48:K48"/>
    <mergeCell ref="B88:K88"/>
    <mergeCell ref="B92:K92"/>
    <mergeCell ref="B94:K94"/>
    <mergeCell ref="B96:K96"/>
    <mergeCell ref="B98:K98"/>
    <mergeCell ref="B50:K50"/>
    <mergeCell ref="B52:K52"/>
    <mergeCell ref="B62:K62"/>
    <mergeCell ref="B66:K66"/>
    <mergeCell ref="B68:K68"/>
    <mergeCell ref="B118:K118"/>
    <mergeCell ref="B122:K122"/>
    <mergeCell ref="B124:K124"/>
    <mergeCell ref="B126:K126"/>
    <mergeCell ref="B128:K128"/>
    <mergeCell ref="F2:K2"/>
    <mergeCell ref="F3:K3"/>
    <mergeCell ref="A5:K5"/>
    <mergeCell ref="A6:K6"/>
    <mergeCell ref="B72:K72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2014-10-30T04:35:16Z</cp:lastPrinted>
  <dcterms:created xsi:type="dcterms:W3CDTF">2014-10-23T05:33:00Z</dcterms:created>
  <dcterms:modified xsi:type="dcterms:W3CDTF">2015-08-03T03:35:29Z</dcterms:modified>
  <cp:category/>
  <cp:version/>
  <cp:contentType/>
  <cp:contentStatus/>
</cp:coreProperties>
</file>