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<sst xmlns="http://schemas.openxmlformats.org/spreadsheetml/2006/main" count="132" uniqueCount="49">
  <si>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</si>
  <si>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</si>
  <si>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</si>
  <si>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</si>
  <si>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</si>
  <si>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</si>
  <si>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</si>
  <si>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</si>
  <si>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</si>
  <si>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</si>
  <si>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</si>
  <si>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</si>
  <si>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</si>
  <si>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</si>
  <si>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</si>
  <si>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</si>
  <si>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</si>
  <si>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</si>
  <si>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</si>
  <si>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</si>
  <si>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</si>
  <si>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</si>
  <si>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</si>
  <si>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</si>
  <si>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</si>
  <si>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</si>
  <si>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</si>
  <si>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</si>
  <si>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</si>
  <si>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</si>
  <si>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</si>
  <si>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</si>
  <si>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</si>
  <si>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</si>
  <si>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</si>
  <si>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</si>
  <si>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</si>
  <si>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</si>
  <si>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</si>
  <si>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</si>
  <si>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</si>
  <si>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</si>
  <si>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6.5. Обустройство автомобильных дорог, приобретение и установка светофоров Т-7 вблизи образовательных организаций Североуральского городского округа в соответствии с требованиями национальных стандартов</t>
  </si>
  <si>
    <t xml:space="preserve">6.2. Установка, ремонт, обслуживание искусственных неровностей, ограждений у пешеходных переходов и светофорных объектов  </t>
  </si>
  <si>
    <t>6.3. Приобретение и установка светофорных объектов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</si>
  <si>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</t>
  </si>
  <si>
    <t>Мероприятие 4 - Приобретение подвижного состава пассажирского транспорта общего пользования</t>
  </si>
  <si>
    <t>6.1.</t>
  </si>
  <si>
    <t xml:space="preserve">Приложение № 3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    от ____.___.2024 №                                                                                     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</si>
</sst>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4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90" zoomScaleNormal="90" zoomScalePageLayoutView="90" workbookViewId="0" topLeftCell="A6">
      <pane ySplit="2" topLeftCell="A8" activePane="bottomLeft" state="frozen"/>
      <selection pane="topLeft" activeCell="A6" sqref="A6"/>
      <selection pane="bottomLeft" activeCell="G8" sqref="G8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1.8515625" style="0" customWidth="1"/>
    <col min="5" max="5" width="13.421875" style="0" customWidth="1"/>
    <col min="6" max="6" width="12.8515625" style="0" customWidth="1"/>
    <col min="7" max="7" width="12.140625" style="0" customWidth="1"/>
    <col min="8" max="8" width="11.28125" style="0" customWidth="1"/>
    <col min="9" max="9" width="11.421875" style="0" customWidth="1"/>
    <col min="10" max="10" width="12.28125" style="0" customWidth="1"/>
    <col min="11" max="11" width="12.00390625" style="0" customWidth="1"/>
    <col min="12" max="12" width="14.421875" style="0" customWidth="1"/>
    <col min="16" max="16" width="14.28125" style="0" bestFit="1" customWidth="1"/>
  </cols>
  <sheetData>
    <row r="1" spans="1:12" ht="213" customHeight="1">
      <c r="A1" s="2"/>
      <c r="B1" s="2"/>
      <c r="C1" s="2"/>
      <c r="D1" s="2"/>
      <c r="E1" s="2"/>
      <c r="F1" s="2"/>
      <c r="G1" s="2"/>
      <c r="H1" s="38" t="s">
        <v>48</v>
      </c>
      <c r="I1" s="38"/>
      <c r="J1" s="38"/>
      <c r="K1" s="38"/>
      <c r="L1" s="38"/>
    </row>
    <row r="2" spans="1:12" ht="15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3" customHeight="1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84.75" customHeight="1">
      <c r="A5" s="40" t="s">
        <v>0</v>
      </c>
      <c r="B5" s="40" t="s">
        <v>1</v>
      </c>
      <c r="C5" s="48" t="s">
        <v>2</v>
      </c>
      <c r="D5" s="49"/>
      <c r="E5" s="49"/>
      <c r="F5" s="49"/>
      <c r="G5" s="49"/>
      <c r="H5" s="49"/>
      <c r="I5" s="49"/>
      <c r="J5" s="49"/>
      <c r="K5" s="50"/>
      <c r="L5" s="40" t="s">
        <v>12</v>
      </c>
    </row>
    <row r="6" spans="1:12" ht="18" customHeight="1">
      <c r="A6" s="40"/>
      <c r="B6" s="40"/>
      <c r="C6" s="3" t="s">
        <v>3</v>
      </c>
      <c r="D6" s="3">
        <v>2020</v>
      </c>
      <c r="E6" s="9">
        <f aca="true" t="shared" si="0" ref="E6:K6">D6+1</f>
        <v>2021</v>
      </c>
      <c r="F6" s="10">
        <f t="shared" si="0"/>
        <v>2022</v>
      </c>
      <c r="G6" s="9">
        <f t="shared" si="0"/>
        <v>2023</v>
      </c>
      <c r="H6" s="4">
        <f t="shared" si="0"/>
        <v>2024</v>
      </c>
      <c r="I6" s="3">
        <f t="shared" si="0"/>
        <v>2025</v>
      </c>
      <c r="J6" s="3">
        <f t="shared" si="0"/>
        <v>2026</v>
      </c>
      <c r="K6" s="3">
        <f t="shared" si="0"/>
        <v>2027</v>
      </c>
      <c r="L6" s="40"/>
    </row>
    <row r="7" spans="1:12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30" customHeight="1">
      <c r="A8" s="6">
        <v>1</v>
      </c>
      <c r="B8" s="7" t="s">
        <v>4</v>
      </c>
      <c r="C8" s="16">
        <f>SUM(D8:K8)</f>
        <v>677807.43724</v>
      </c>
      <c r="D8" s="12">
        <f aca="true" t="shared" si="1" ref="D8:I8">SUM(D9:D10)</f>
        <v>91882.34252</v>
      </c>
      <c r="E8" s="11">
        <f t="shared" si="1"/>
        <v>98489.68968000001</v>
      </c>
      <c r="F8" s="12">
        <f t="shared" si="1"/>
        <v>118419.41524999999</v>
      </c>
      <c r="G8" s="12">
        <f t="shared" si="1"/>
        <v>103564.48978999999</v>
      </c>
      <c r="H8" s="12">
        <f t="shared" si="1"/>
        <v>72108</v>
      </c>
      <c r="I8" s="12">
        <f t="shared" si="1"/>
        <v>71504.5</v>
      </c>
      <c r="J8" s="12">
        <f>SUM(J9:J10)</f>
        <v>85550</v>
      </c>
      <c r="K8" s="12">
        <f>SUM(K9:K10)</f>
        <v>36289</v>
      </c>
      <c r="L8" s="13" t="s">
        <v>14</v>
      </c>
    </row>
    <row r="9" spans="1:12" ht="21" customHeight="1">
      <c r="A9" s="6">
        <f>SUM(A8+1)</f>
        <v>2</v>
      </c>
      <c r="B9" s="8" t="s">
        <v>5</v>
      </c>
      <c r="C9" s="15">
        <f aca="true" t="shared" si="2" ref="C9:C16">SUM(D9:K9)</f>
        <v>499820.72761</v>
      </c>
      <c r="D9" s="15">
        <f aca="true" t="shared" si="3" ref="D9:I10">SUM(D15+D12)</f>
        <v>46875.39492</v>
      </c>
      <c r="E9" s="14">
        <f t="shared" si="3"/>
        <v>43581.18968</v>
      </c>
      <c r="F9" s="15">
        <f t="shared" si="3"/>
        <v>68919.41524999999</v>
      </c>
      <c r="G9" s="15">
        <f t="shared" si="3"/>
        <v>74993.22776</v>
      </c>
      <c r="H9" s="15">
        <f t="shared" si="3"/>
        <v>72108</v>
      </c>
      <c r="I9" s="15">
        <f t="shared" si="3"/>
        <v>71504.5</v>
      </c>
      <c r="J9" s="15">
        <f>SUM(J15+J12)</f>
        <v>85550</v>
      </c>
      <c r="K9" s="15">
        <f>SUM(K15+K12)</f>
        <v>36289</v>
      </c>
      <c r="L9" s="13" t="s">
        <v>14</v>
      </c>
    </row>
    <row r="10" spans="1:16" ht="19.5" customHeight="1">
      <c r="A10" s="6">
        <f aca="true" t="shared" si="4" ref="A10:A86">SUM(A9+1)</f>
        <v>3</v>
      </c>
      <c r="B10" s="8" t="s">
        <v>6</v>
      </c>
      <c r="C10" s="15">
        <f t="shared" si="2"/>
        <v>177986.70963000003</v>
      </c>
      <c r="D10" s="15">
        <f t="shared" si="3"/>
        <v>45006.9476</v>
      </c>
      <c r="E10" s="14">
        <f t="shared" si="3"/>
        <v>54908.5</v>
      </c>
      <c r="F10" s="15">
        <f t="shared" si="3"/>
        <v>49500</v>
      </c>
      <c r="G10" s="15">
        <f t="shared" si="3"/>
        <v>28571.26203</v>
      </c>
      <c r="H10" s="15">
        <f t="shared" si="3"/>
        <v>0</v>
      </c>
      <c r="I10" s="15">
        <f t="shared" si="3"/>
        <v>0</v>
      </c>
      <c r="J10" s="15">
        <f>SUM(J16+J13)</f>
        <v>0</v>
      </c>
      <c r="K10" s="15">
        <f>SUM(K16+K13)</f>
        <v>0</v>
      </c>
      <c r="L10" s="13" t="s">
        <v>14</v>
      </c>
      <c r="P10" s="1"/>
    </row>
    <row r="11" spans="1:12" ht="21.75" customHeight="1">
      <c r="A11" s="6">
        <f t="shared" si="4"/>
        <v>4</v>
      </c>
      <c r="B11" s="7" t="s">
        <v>7</v>
      </c>
      <c r="C11" s="16">
        <f t="shared" si="2"/>
        <v>204094.6667</v>
      </c>
      <c r="D11" s="12">
        <f aca="true" t="shared" si="5" ref="D11:I11">SUM(D12:D13)</f>
        <v>52869.05519</v>
      </c>
      <c r="E11" s="11">
        <f t="shared" si="5"/>
        <v>59549.20141</v>
      </c>
      <c r="F11" s="12">
        <f t="shared" si="5"/>
        <v>56674.42</v>
      </c>
      <c r="G11" s="12">
        <f t="shared" si="5"/>
        <v>26801.9901</v>
      </c>
      <c r="H11" s="12">
        <f t="shared" si="5"/>
        <v>0</v>
      </c>
      <c r="I11" s="12">
        <f t="shared" si="5"/>
        <v>2500</v>
      </c>
      <c r="J11" s="12">
        <f>SUM(J12:J13)</f>
        <v>5000</v>
      </c>
      <c r="K11" s="12">
        <f>SUM(K12:K13)</f>
        <v>700</v>
      </c>
      <c r="L11" s="13" t="s">
        <v>14</v>
      </c>
    </row>
    <row r="12" spans="1:12" ht="21" customHeight="1">
      <c r="A12" s="6">
        <f t="shared" si="4"/>
        <v>5</v>
      </c>
      <c r="B12" s="8" t="s">
        <v>5</v>
      </c>
      <c r="C12" s="15">
        <f t="shared" si="2"/>
        <v>33931.01707</v>
      </c>
      <c r="D12" s="15">
        <f aca="true" t="shared" si="6" ref="D12:K13">SUM(D23+D58)</f>
        <v>7862.10759</v>
      </c>
      <c r="E12" s="14">
        <f t="shared" si="6"/>
        <v>4640.70141</v>
      </c>
      <c r="F12" s="15">
        <f t="shared" si="6"/>
        <v>7174.42</v>
      </c>
      <c r="G12" s="15">
        <f t="shared" si="6"/>
        <v>6053.78807</v>
      </c>
      <c r="H12" s="15">
        <f t="shared" si="6"/>
        <v>0</v>
      </c>
      <c r="I12" s="15">
        <f t="shared" si="6"/>
        <v>2500</v>
      </c>
      <c r="J12" s="15">
        <f t="shared" si="6"/>
        <v>5000</v>
      </c>
      <c r="K12" s="15">
        <f t="shared" si="6"/>
        <v>700</v>
      </c>
      <c r="L12" s="13" t="s">
        <v>14</v>
      </c>
    </row>
    <row r="13" spans="1:12" ht="21" customHeight="1">
      <c r="A13" s="6">
        <f t="shared" si="4"/>
        <v>6</v>
      </c>
      <c r="B13" s="8" t="s">
        <v>6</v>
      </c>
      <c r="C13" s="15">
        <f t="shared" si="2"/>
        <v>170163.64963</v>
      </c>
      <c r="D13" s="15">
        <f t="shared" si="6"/>
        <v>45006.9476</v>
      </c>
      <c r="E13" s="14">
        <f t="shared" si="6"/>
        <v>54908.5</v>
      </c>
      <c r="F13" s="15">
        <f t="shared" si="6"/>
        <v>49500</v>
      </c>
      <c r="G13" s="15">
        <f t="shared" si="6"/>
        <v>20748.20203</v>
      </c>
      <c r="H13" s="15">
        <f t="shared" si="6"/>
        <v>0</v>
      </c>
      <c r="I13" s="15">
        <f t="shared" si="6"/>
        <v>0</v>
      </c>
      <c r="J13" s="15">
        <f t="shared" si="6"/>
        <v>0</v>
      </c>
      <c r="K13" s="15">
        <f t="shared" si="6"/>
        <v>0</v>
      </c>
      <c r="L13" s="13" t="s">
        <v>14</v>
      </c>
    </row>
    <row r="14" spans="1:12" ht="15.75" customHeight="1">
      <c r="A14" s="6">
        <f t="shared" si="4"/>
        <v>7</v>
      </c>
      <c r="B14" s="7" t="s">
        <v>8</v>
      </c>
      <c r="C14" s="16">
        <f t="shared" si="2"/>
        <v>473712.77053999994</v>
      </c>
      <c r="D14" s="17">
        <f aca="true" t="shared" si="7" ref="D14:I14">SUM(D15:D16)</f>
        <v>39013.28733</v>
      </c>
      <c r="E14" s="16">
        <f t="shared" si="7"/>
        <v>38940.48827</v>
      </c>
      <c r="F14" s="17">
        <f t="shared" si="7"/>
        <v>61744.99524999999</v>
      </c>
      <c r="G14" s="17">
        <f t="shared" si="7"/>
        <v>76762.49969</v>
      </c>
      <c r="H14" s="17">
        <f t="shared" si="7"/>
        <v>72108</v>
      </c>
      <c r="I14" s="17">
        <f t="shared" si="7"/>
        <v>69004.5</v>
      </c>
      <c r="J14" s="12">
        <f>SUM(J15:J16)</f>
        <v>80550</v>
      </c>
      <c r="K14" s="12">
        <f>SUM(K15:K16)</f>
        <v>35589</v>
      </c>
      <c r="L14" s="13" t="s">
        <v>14</v>
      </c>
    </row>
    <row r="15" spans="1:12" ht="15">
      <c r="A15" s="6">
        <f t="shared" si="4"/>
        <v>8</v>
      </c>
      <c r="B15" s="8" t="s">
        <v>5</v>
      </c>
      <c r="C15" s="15">
        <f t="shared" si="2"/>
        <v>465889.71054</v>
      </c>
      <c r="D15" s="15">
        <f aca="true" t="shared" si="8" ref="D15:K16">SUM(D35+D85)</f>
        <v>39013.28733</v>
      </c>
      <c r="E15" s="14">
        <f t="shared" si="8"/>
        <v>38940.48827</v>
      </c>
      <c r="F15" s="15">
        <f t="shared" si="8"/>
        <v>61744.99524999999</v>
      </c>
      <c r="G15" s="15">
        <f t="shared" si="8"/>
        <v>68939.43969</v>
      </c>
      <c r="H15" s="15">
        <f t="shared" si="8"/>
        <v>72108</v>
      </c>
      <c r="I15" s="15">
        <f t="shared" si="8"/>
        <v>69004.5</v>
      </c>
      <c r="J15" s="15">
        <f t="shared" si="8"/>
        <v>80550</v>
      </c>
      <c r="K15" s="15">
        <f t="shared" si="8"/>
        <v>35589</v>
      </c>
      <c r="L15" s="13" t="s">
        <v>14</v>
      </c>
    </row>
    <row r="16" spans="1:12" ht="15">
      <c r="A16" s="6">
        <f t="shared" si="4"/>
        <v>9</v>
      </c>
      <c r="B16" s="8" t="s">
        <v>6</v>
      </c>
      <c r="C16" s="15">
        <f t="shared" si="2"/>
        <v>7823.06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5">
        <f t="shared" si="8"/>
        <v>7823.06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3" t="s">
        <v>14</v>
      </c>
    </row>
    <row r="17" spans="1:12" ht="17.25" customHeight="1">
      <c r="A17" s="6">
        <f t="shared" si="4"/>
        <v>10</v>
      </c>
      <c r="B17" s="45" t="s">
        <v>33</v>
      </c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30">
      <c r="A18" s="6">
        <f t="shared" si="4"/>
        <v>11</v>
      </c>
      <c r="B18" s="8" t="s">
        <v>23</v>
      </c>
      <c r="C18" s="12">
        <f>SUM(D18:K18)</f>
        <v>60711.758</v>
      </c>
      <c r="D18" s="12">
        <f aca="true" t="shared" si="9" ref="D18:I18">SUM(D19:D20)</f>
        <v>4800</v>
      </c>
      <c r="E18" s="12">
        <f t="shared" si="9"/>
        <v>4900</v>
      </c>
      <c r="F18" s="12">
        <f t="shared" si="9"/>
        <v>6820</v>
      </c>
      <c r="G18" s="12">
        <f t="shared" si="9"/>
        <v>15092.758</v>
      </c>
      <c r="H18" s="12">
        <f t="shared" si="9"/>
        <v>7049</v>
      </c>
      <c r="I18" s="12">
        <f t="shared" si="9"/>
        <v>7450</v>
      </c>
      <c r="J18" s="12">
        <f>SUM(J19:J20)</f>
        <v>7650</v>
      </c>
      <c r="K18" s="12">
        <f>SUM(K19:K20)</f>
        <v>6950</v>
      </c>
      <c r="L18" s="42" t="s">
        <v>14</v>
      </c>
    </row>
    <row r="19" spans="1:12" ht="15">
      <c r="A19" s="6">
        <f t="shared" si="4"/>
        <v>12</v>
      </c>
      <c r="B19" s="8" t="s">
        <v>5</v>
      </c>
      <c r="C19" s="15">
        <f>SUM(D19:K19)</f>
        <v>52888.698000000004</v>
      </c>
      <c r="D19" s="15">
        <f aca="true" t="shared" si="10" ref="D19:I20">SUM(D23+D35)</f>
        <v>4800</v>
      </c>
      <c r="E19" s="15">
        <f t="shared" si="10"/>
        <v>4900</v>
      </c>
      <c r="F19" s="15">
        <f t="shared" si="10"/>
        <v>6820</v>
      </c>
      <c r="G19" s="15">
        <f t="shared" si="10"/>
        <v>7269.697999999999</v>
      </c>
      <c r="H19" s="15">
        <f t="shared" si="10"/>
        <v>7049</v>
      </c>
      <c r="I19" s="15">
        <f t="shared" si="10"/>
        <v>7450</v>
      </c>
      <c r="J19" s="15">
        <f>SUM(J23+J35)</f>
        <v>7650</v>
      </c>
      <c r="K19" s="15">
        <f>SUM(K23+K35)</f>
        <v>6950</v>
      </c>
      <c r="L19" s="42"/>
    </row>
    <row r="20" spans="1:12" ht="15">
      <c r="A20" s="6">
        <f t="shared" si="4"/>
        <v>13</v>
      </c>
      <c r="B20" s="8" t="s">
        <v>6</v>
      </c>
      <c r="C20" s="15">
        <f>SUM(D20:K20)</f>
        <v>7823.06</v>
      </c>
      <c r="D20" s="15">
        <f t="shared" si="10"/>
        <v>0</v>
      </c>
      <c r="E20" s="15">
        <f t="shared" si="10"/>
        <v>0</v>
      </c>
      <c r="F20" s="15">
        <f t="shared" si="10"/>
        <v>0</v>
      </c>
      <c r="G20" s="15">
        <f t="shared" si="10"/>
        <v>7823.06</v>
      </c>
      <c r="H20" s="15">
        <f t="shared" si="10"/>
        <v>0</v>
      </c>
      <c r="I20" s="15">
        <f t="shared" si="10"/>
        <v>0</v>
      </c>
      <c r="J20" s="15">
        <f>SUM(J24+J36)</f>
        <v>0</v>
      </c>
      <c r="K20" s="15">
        <f>SUM(K24+K36)</f>
        <v>0</v>
      </c>
      <c r="L20" s="43"/>
    </row>
    <row r="21" spans="1:12" ht="15">
      <c r="A21" s="6">
        <f t="shared" si="4"/>
        <v>14</v>
      </c>
      <c r="B21" s="26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45">
      <c r="A22" s="6">
        <f t="shared" si="4"/>
        <v>15</v>
      </c>
      <c r="B22" s="8" t="s">
        <v>16</v>
      </c>
      <c r="C22" s="12">
        <f>SUM(D22:K22)</f>
        <v>0</v>
      </c>
      <c r="D22" s="12">
        <f aca="true" t="shared" si="11" ref="D22:I22">SUM(D23:D24)</f>
        <v>0</v>
      </c>
      <c r="E22" s="12">
        <f t="shared" si="11"/>
        <v>0</v>
      </c>
      <c r="F22" s="12">
        <f t="shared" si="11"/>
        <v>0</v>
      </c>
      <c r="G22" s="12">
        <f t="shared" si="11"/>
        <v>0</v>
      </c>
      <c r="H22" s="12">
        <f t="shared" si="11"/>
        <v>0</v>
      </c>
      <c r="I22" s="12">
        <f t="shared" si="11"/>
        <v>0</v>
      </c>
      <c r="J22" s="12">
        <f>SUM(J23:J24)</f>
        <v>0</v>
      </c>
      <c r="K22" s="12">
        <f>SUM(K23:K24)</f>
        <v>0</v>
      </c>
      <c r="L22" s="41" t="s">
        <v>14</v>
      </c>
    </row>
    <row r="23" spans="1:12" ht="15">
      <c r="A23" s="6">
        <f t="shared" si="4"/>
        <v>16</v>
      </c>
      <c r="B23" s="8" t="s">
        <v>5</v>
      </c>
      <c r="C23" s="15">
        <f>SUM(D23:K23)</f>
        <v>0</v>
      </c>
      <c r="D23" s="15">
        <f aca="true" t="shared" si="12" ref="D23:I24">SUM(D27+D31)</f>
        <v>0</v>
      </c>
      <c r="E23" s="15">
        <f t="shared" si="12"/>
        <v>0</v>
      </c>
      <c r="F23" s="15">
        <f t="shared" si="12"/>
        <v>0</v>
      </c>
      <c r="G23" s="15">
        <f t="shared" si="12"/>
        <v>0</v>
      </c>
      <c r="H23" s="15">
        <f t="shared" si="12"/>
        <v>0</v>
      </c>
      <c r="I23" s="15">
        <f t="shared" si="12"/>
        <v>0</v>
      </c>
      <c r="J23" s="15">
        <f>SUM(J27+J31)</f>
        <v>0</v>
      </c>
      <c r="K23" s="15">
        <f>SUM(K27+K31)</f>
        <v>0</v>
      </c>
      <c r="L23" s="42"/>
    </row>
    <row r="24" spans="1:12" ht="15">
      <c r="A24" s="6">
        <f t="shared" si="4"/>
        <v>17</v>
      </c>
      <c r="B24" s="8" t="s">
        <v>6</v>
      </c>
      <c r="C24" s="15">
        <f>SUM(D24:K24)</f>
        <v>0</v>
      </c>
      <c r="D24" s="15">
        <f t="shared" si="12"/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SUM(J28+J32)</f>
        <v>0</v>
      </c>
      <c r="K24" s="15">
        <f>SUM(K28+K32)</f>
        <v>0</v>
      </c>
      <c r="L24" s="43"/>
    </row>
    <row r="25" spans="1:12" ht="15">
      <c r="A25" s="6">
        <f t="shared" si="4"/>
        <v>18</v>
      </c>
      <c r="B25" s="26" t="s">
        <v>10</v>
      </c>
      <c r="C25" s="27"/>
      <c r="D25" s="27"/>
      <c r="E25" s="27"/>
      <c r="F25" s="27"/>
      <c r="G25" s="27"/>
      <c r="H25" s="27"/>
      <c r="I25" s="27"/>
      <c r="J25" s="27"/>
      <c r="K25" s="27"/>
      <c r="L25" s="28"/>
    </row>
    <row r="26" spans="1:12" ht="45">
      <c r="A26" s="6">
        <f t="shared" si="4"/>
        <v>19</v>
      </c>
      <c r="B26" s="8" t="s">
        <v>17</v>
      </c>
      <c r="C26" s="15">
        <f>SUM(D26:K26)</f>
        <v>0</v>
      </c>
      <c r="D26" s="15">
        <f aca="true" t="shared" si="13" ref="D26:I26">SUM(D27:D28)</f>
        <v>0</v>
      </c>
      <c r="E26" s="15">
        <f t="shared" si="13"/>
        <v>0</v>
      </c>
      <c r="F26" s="15">
        <f t="shared" si="13"/>
        <v>0</v>
      </c>
      <c r="G26" s="15">
        <f t="shared" si="13"/>
        <v>0</v>
      </c>
      <c r="H26" s="15">
        <f t="shared" si="13"/>
        <v>0</v>
      </c>
      <c r="I26" s="15">
        <f t="shared" si="13"/>
        <v>0</v>
      </c>
      <c r="J26" s="15">
        <f>SUM(J27:J28)</f>
        <v>0</v>
      </c>
      <c r="K26" s="15">
        <f>SUM(K27:K28)</f>
        <v>0</v>
      </c>
      <c r="L26" s="41" t="s">
        <v>14</v>
      </c>
    </row>
    <row r="27" spans="1:12" ht="15">
      <c r="A27" s="6">
        <f t="shared" si="4"/>
        <v>20</v>
      </c>
      <c r="B27" s="8" t="s">
        <v>5</v>
      </c>
      <c r="C27" s="15">
        <f>SUM(D27:K27)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42"/>
    </row>
    <row r="28" spans="1:12" ht="15">
      <c r="A28" s="6">
        <f t="shared" si="4"/>
        <v>21</v>
      </c>
      <c r="B28" s="8" t="s">
        <v>6</v>
      </c>
      <c r="C28" s="15">
        <f>SUM(D28:K28)</f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43"/>
    </row>
    <row r="29" spans="1:12" ht="15">
      <c r="A29" s="6">
        <f t="shared" si="4"/>
        <v>22</v>
      </c>
      <c r="B29" s="26" t="s">
        <v>11</v>
      </c>
      <c r="C29" s="27"/>
      <c r="D29" s="27"/>
      <c r="E29" s="27"/>
      <c r="F29" s="27"/>
      <c r="G29" s="27"/>
      <c r="H29" s="27"/>
      <c r="I29" s="27"/>
      <c r="J29" s="27"/>
      <c r="K29" s="27"/>
      <c r="L29" s="28"/>
    </row>
    <row r="30" spans="1:12" ht="15">
      <c r="A30" s="6">
        <f t="shared" si="4"/>
        <v>23</v>
      </c>
      <c r="B30" s="8" t="s">
        <v>18</v>
      </c>
      <c r="C30" s="15">
        <f>SUM(D30:K30)</f>
        <v>0</v>
      </c>
      <c r="D30" s="15">
        <f aca="true" t="shared" si="14" ref="D30:I30">SUM(D31:D32)</f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>SUM(J31:J32)</f>
        <v>0</v>
      </c>
      <c r="K30" s="15">
        <f>SUM(K31:K32)</f>
        <v>0</v>
      </c>
      <c r="L30" s="41" t="s">
        <v>14</v>
      </c>
    </row>
    <row r="31" spans="1:12" ht="15">
      <c r="A31" s="6">
        <f t="shared" si="4"/>
        <v>24</v>
      </c>
      <c r="B31" s="8" t="s">
        <v>5</v>
      </c>
      <c r="C31" s="15">
        <f>SUM(D31:K31)</f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42"/>
    </row>
    <row r="32" spans="1:12" ht="15">
      <c r="A32" s="6">
        <f t="shared" si="4"/>
        <v>25</v>
      </c>
      <c r="B32" s="8" t="s">
        <v>6</v>
      </c>
      <c r="C32" s="15">
        <f>SUM(D32:K32)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43"/>
    </row>
    <row r="33" spans="1:12" ht="15">
      <c r="A33" s="6">
        <f t="shared" si="4"/>
        <v>26</v>
      </c>
      <c r="B33" s="26" t="s">
        <v>20</v>
      </c>
      <c r="C33" s="27"/>
      <c r="D33" s="27"/>
      <c r="E33" s="27"/>
      <c r="F33" s="27"/>
      <c r="G33" s="27"/>
      <c r="H33" s="27"/>
      <c r="I33" s="27"/>
      <c r="J33" s="27"/>
      <c r="K33" s="27"/>
      <c r="L33" s="28"/>
    </row>
    <row r="34" spans="1:12" ht="30">
      <c r="A34" s="6">
        <f t="shared" si="4"/>
        <v>27</v>
      </c>
      <c r="B34" s="8" t="s">
        <v>21</v>
      </c>
      <c r="C34" s="12">
        <f>SUM(D34:K34)</f>
        <v>60711.758</v>
      </c>
      <c r="D34" s="12">
        <f aca="true" t="shared" si="15" ref="D34:I34">SUM(D35:D36)</f>
        <v>4800</v>
      </c>
      <c r="E34" s="12">
        <f t="shared" si="15"/>
        <v>4900</v>
      </c>
      <c r="F34" s="12">
        <f t="shared" si="15"/>
        <v>6820</v>
      </c>
      <c r="G34" s="12">
        <f t="shared" si="15"/>
        <v>15092.758</v>
      </c>
      <c r="H34" s="12">
        <f t="shared" si="15"/>
        <v>7049</v>
      </c>
      <c r="I34" s="12">
        <f t="shared" si="15"/>
        <v>7450</v>
      </c>
      <c r="J34" s="12">
        <f>SUM(J35:J36)</f>
        <v>7650</v>
      </c>
      <c r="K34" s="12">
        <f>SUM(K35:K36)</f>
        <v>6950</v>
      </c>
      <c r="L34" s="41" t="s">
        <v>14</v>
      </c>
    </row>
    <row r="35" spans="1:12" ht="15">
      <c r="A35" s="6">
        <f t="shared" si="4"/>
        <v>28</v>
      </c>
      <c r="B35" s="8" t="s">
        <v>5</v>
      </c>
      <c r="C35" s="15">
        <f>SUM(D35:K35)</f>
        <v>52888.698000000004</v>
      </c>
      <c r="D35" s="15">
        <f>SUM(D39+D43+D47+D50)</f>
        <v>4800</v>
      </c>
      <c r="E35" s="15">
        <f aca="true" t="shared" si="16" ref="E35:K35">SUM(E39+E43+E47+E50)</f>
        <v>4900</v>
      </c>
      <c r="F35" s="15">
        <f t="shared" si="16"/>
        <v>6820</v>
      </c>
      <c r="G35" s="15">
        <f t="shared" si="16"/>
        <v>7269.697999999999</v>
      </c>
      <c r="H35" s="15">
        <f t="shared" si="16"/>
        <v>7049</v>
      </c>
      <c r="I35" s="15">
        <f t="shared" si="16"/>
        <v>7450</v>
      </c>
      <c r="J35" s="15">
        <f t="shared" si="16"/>
        <v>7650</v>
      </c>
      <c r="K35" s="15">
        <f t="shared" si="16"/>
        <v>6950</v>
      </c>
      <c r="L35" s="42"/>
    </row>
    <row r="36" spans="1:12" ht="15">
      <c r="A36" s="6">
        <f t="shared" si="4"/>
        <v>29</v>
      </c>
      <c r="B36" s="8" t="s">
        <v>6</v>
      </c>
      <c r="C36" s="15">
        <f>SUM(D36:K36)</f>
        <v>7823.06</v>
      </c>
      <c r="D36" s="15">
        <f>SUM(D40+D44+D51)</f>
        <v>0</v>
      </c>
      <c r="E36" s="15">
        <f aca="true" t="shared" si="17" ref="E36:K36">SUM(E40+E44+E51)</f>
        <v>0</v>
      </c>
      <c r="F36" s="15">
        <f t="shared" si="17"/>
        <v>0</v>
      </c>
      <c r="G36" s="15">
        <f t="shared" si="17"/>
        <v>7823.06</v>
      </c>
      <c r="H36" s="15">
        <f t="shared" si="17"/>
        <v>0</v>
      </c>
      <c r="I36" s="15">
        <f t="shared" si="17"/>
        <v>0</v>
      </c>
      <c r="J36" s="15">
        <f t="shared" si="17"/>
        <v>0</v>
      </c>
      <c r="K36" s="15">
        <f t="shared" si="17"/>
        <v>0</v>
      </c>
      <c r="L36" s="43"/>
    </row>
    <row r="37" spans="1:12" ht="43.5" customHeight="1">
      <c r="A37" s="6">
        <f t="shared" si="4"/>
        <v>30</v>
      </c>
      <c r="B37" s="52" t="s">
        <v>40</v>
      </c>
      <c r="C37" s="53"/>
      <c r="D37" s="53"/>
      <c r="E37" s="53"/>
      <c r="F37" s="53"/>
      <c r="G37" s="53"/>
      <c r="H37" s="53"/>
      <c r="I37" s="53"/>
      <c r="J37" s="53"/>
      <c r="K37" s="53"/>
      <c r="L37" s="54"/>
    </row>
    <row r="38" spans="1:12" ht="15">
      <c r="A38" s="6">
        <f t="shared" si="4"/>
        <v>31</v>
      </c>
      <c r="B38" s="8" t="s">
        <v>19</v>
      </c>
      <c r="C38" s="12">
        <f>SUM(D38:K38)</f>
        <v>12500</v>
      </c>
      <c r="D38" s="12">
        <f aca="true" t="shared" si="18" ref="D38:I38">SUM(D39:D40)</f>
        <v>1500</v>
      </c>
      <c r="E38" s="12">
        <f t="shared" si="18"/>
        <v>1500</v>
      </c>
      <c r="F38" s="12">
        <f t="shared" si="18"/>
        <v>1500</v>
      </c>
      <c r="G38" s="12">
        <f t="shared" si="18"/>
        <v>1500</v>
      </c>
      <c r="H38" s="12">
        <f t="shared" si="18"/>
        <v>1600</v>
      </c>
      <c r="I38" s="12">
        <f t="shared" si="18"/>
        <v>1600</v>
      </c>
      <c r="J38" s="12">
        <f>SUM(J39:J40)</f>
        <v>1800</v>
      </c>
      <c r="K38" s="12">
        <f>SUM(K39:K40)</f>
        <v>1500</v>
      </c>
      <c r="L38" s="55">
        <v>4</v>
      </c>
    </row>
    <row r="39" spans="1:12" ht="15">
      <c r="A39" s="6">
        <f t="shared" si="4"/>
        <v>32</v>
      </c>
      <c r="B39" s="8" t="s">
        <v>5</v>
      </c>
      <c r="C39" s="15">
        <f>SUM(D39:K39)</f>
        <v>12500</v>
      </c>
      <c r="D39" s="15">
        <v>1500</v>
      </c>
      <c r="E39" s="15">
        <v>1500</v>
      </c>
      <c r="F39" s="15">
        <v>1500</v>
      </c>
      <c r="G39" s="14">
        <v>1500</v>
      </c>
      <c r="H39" s="15">
        <v>1600</v>
      </c>
      <c r="I39" s="15">
        <v>1600</v>
      </c>
      <c r="J39" s="15">
        <v>1800</v>
      </c>
      <c r="K39" s="15">
        <v>1500</v>
      </c>
      <c r="L39" s="56"/>
    </row>
    <row r="40" spans="1:12" ht="15">
      <c r="A40" s="6">
        <f t="shared" si="4"/>
        <v>33</v>
      </c>
      <c r="B40" s="8" t="s">
        <v>6</v>
      </c>
      <c r="C40" s="15">
        <f>SUM(D40:K40)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57"/>
    </row>
    <row r="41" spans="1:12" ht="33.75" customHeight="1">
      <c r="A41" s="6">
        <f t="shared" si="4"/>
        <v>34</v>
      </c>
      <c r="B41" s="29" t="s">
        <v>25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</row>
    <row r="42" spans="1:12" ht="15">
      <c r="A42" s="6">
        <f t="shared" si="4"/>
        <v>35</v>
      </c>
      <c r="B42" s="8" t="s">
        <v>19</v>
      </c>
      <c r="C42" s="12">
        <f>SUM(D42:K42)</f>
        <v>39759</v>
      </c>
      <c r="D42" s="12">
        <f aca="true" t="shared" si="19" ref="D42:K42">SUM(D43:D44)</f>
        <v>3300</v>
      </c>
      <c r="E42" s="12">
        <f t="shared" si="19"/>
        <v>3400</v>
      </c>
      <c r="F42" s="12">
        <f t="shared" si="19"/>
        <v>5320</v>
      </c>
      <c r="G42" s="12">
        <f t="shared" si="19"/>
        <v>5350</v>
      </c>
      <c r="H42" s="12">
        <f t="shared" si="19"/>
        <v>5439</v>
      </c>
      <c r="I42" s="12">
        <f t="shared" si="19"/>
        <v>5800</v>
      </c>
      <c r="J42" s="12">
        <f t="shared" si="19"/>
        <v>5800</v>
      </c>
      <c r="K42" s="12">
        <f t="shared" si="19"/>
        <v>5350</v>
      </c>
      <c r="L42" s="55">
        <v>5</v>
      </c>
    </row>
    <row r="43" spans="1:12" ht="15">
      <c r="A43" s="6">
        <f t="shared" si="4"/>
        <v>36</v>
      </c>
      <c r="B43" s="8" t="s">
        <v>5</v>
      </c>
      <c r="C43" s="15">
        <f>SUM(D43:K43)</f>
        <v>39759</v>
      </c>
      <c r="D43" s="15">
        <v>3300</v>
      </c>
      <c r="E43" s="14">
        <v>3400</v>
      </c>
      <c r="F43" s="14">
        <v>5320</v>
      </c>
      <c r="G43" s="14">
        <v>5350</v>
      </c>
      <c r="H43" s="15">
        <v>5439</v>
      </c>
      <c r="I43" s="15">
        <v>5800</v>
      </c>
      <c r="J43" s="15">
        <v>5800</v>
      </c>
      <c r="K43" s="15">
        <v>5350</v>
      </c>
      <c r="L43" s="56"/>
    </row>
    <row r="44" spans="1:12" ht="15">
      <c r="A44" s="6">
        <f t="shared" si="4"/>
        <v>37</v>
      </c>
      <c r="B44" s="8" t="s">
        <v>6</v>
      </c>
      <c r="C44" s="15">
        <f>SUM(D44:K44)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57"/>
    </row>
    <row r="45" spans="1:12" ht="29.25" customHeight="1">
      <c r="A45" s="6">
        <f t="shared" si="4"/>
        <v>38</v>
      </c>
      <c r="B45" s="29" t="s">
        <v>35</v>
      </c>
      <c r="C45" s="30"/>
      <c r="D45" s="30"/>
      <c r="E45" s="30"/>
      <c r="F45" s="30"/>
      <c r="G45" s="30"/>
      <c r="H45" s="30"/>
      <c r="I45" s="30"/>
      <c r="J45" s="30"/>
      <c r="K45" s="30"/>
      <c r="L45" s="31"/>
    </row>
    <row r="46" spans="1:12" ht="15">
      <c r="A46" s="6">
        <f t="shared" si="4"/>
        <v>39</v>
      </c>
      <c r="B46" s="8" t="s">
        <v>19</v>
      </c>
      <c r="C46" s="12">
        <f>SUM(D46:K46)</f>
        <v>217.958</v>
      </c>
      <c r="D46" s="12">
        <f aca="true" t="shared" si="20" ref="D46:K46">SUM(D47)</f>
        <v>0</v>
      </c>
      <c r="E46" s="12">
        <f t="shared" si="20"/>
        <v>0</v>
      </c>
      <c r="F46" s="12">
        <f t="shared" si="20"/>
        <v>0</v>
      </c>
      <c r="G46" s="12">
        <f t="shared" si="20"/>
        <v>7.958</v>
      </c>
      <c r="H46" s="12">
        <f t="shared" si="20"/>
        <v>10</v>
      </c>
      <c r="I46" s="12">
        <f t="shared" si="20"/>
        <v>50</v>
      </c>
      <c r="J46" s="12">
        <f t="shared" si="20"/>
        <v>50</v>
      </c>
      <c r="K46" s="12">
        <f t="shared" si="20"/>
        <v>100</v>
      </c>
      <c r="L46" s="60">
        <v>6</v>
      </c>
    </row>
    <row r="47" spans="1:12" ht="15">
      <c r="A47" s="6">
        <f t="shared" si="4"/>
        <v>40</v>
      </c>
      <c r="B47" s="8" t="s">
        <v>5</v>
      </c>
      <c r="C47" s="15">
        <f>SUM(D47:K47)</f>
        <v>217.958</v>
      </c>
      <c r="D47" s="15">
        <v>0</v>
      </c>
      <c r="E47" s="15">
        <v>0</v>
      </c>
      <c r="F47" s="14">
        <v>0</v>
      </c>
      <c r="G47" s="14">
        <v>7.958</v>
      </c>
      <c r="H47" s="15">
        <v>10</v>
      </c>
      <c r="I47" s="15">
        <v>50</v>
      </c>
      <c r="J47" s="15">
        <v>50</v>
      </c>
      <c r="K47" s="15">
        <v>100</v>
      </c>
      <c r="L47" s="60"/>
    </row>
    <row r="48" spans="1:12" ht="15">
      <c r="A48" s="6">
        <f t="shared" si="4"/>
        <v>41</v>
      </c>
      <c r="B48" s="29" t="s">
        <v>46</v>
      </c>
      <c r="C48" s="27"/>
      <c r="D48" s="27"/>
      <c r="E48" s="27"/>
      <c r="F48" s="27"/>
      <c r="G48" s="27"/>
      <c r="H48" s="27"/>
      <c r="I48" s="27"/>
      <c r="J48" s="27"/>
      <c r="K48" s="27"/>
      <c r="L48" s="28"/>
    </row>
    <row r="49" spans="1:12" ht="15">
      <c r="A49" s="6">
        <f t="shared" si="4"/>
        <v>42</v>
      </c>
      <c r="B49" s="8" t="s">
        <v>19</v>
      </c>
      <c r="C49" s="12">
        <f>SUM(D49:K49)</f>
        <v>8234.800000000001</v>
      </c>
      <c r="D49" s="12">
        <f aca="true" t="shared" si="21" ref="D49:I49">SUM(D50:D51)</f>
        <v>0</v>
      </c>
      <c r="E49" s="12">
        <f t="shared" si="21"/>
        <v>0</v>
      </c>
      <c r="F49" s="12">
        <f t="shared" si="21"/>
        <v>0</v>
      </c>
      <c r="G49" s="12">
        <f t="shared" si="21"/>
        <v>8234.800000000001</v>
      </c>
      <c r="H49" s="12">
        <f t="shared" si="21"/>
        <v>0</v>
      </c>
      <c r="I49" s="12">
        <f t="shared" si="21"/>
        <v>0</v>
      </c>
      <c r="J49" s="12">
        <f>SUM(J50:J51)</f>
        <v>0</v>
      </c>
      <c r="K49" s="12">
        <f>SUM(K50:K51)</f>
        <v>0</v>
      </c>
      <c r="L49" s="65" t="s">
        <v>47</v>
      </c>
    </row>
    <row r="50" spans="1:12" ht="15">
      <c r="A50" s="6">
        <f t="shared" si="4"/>
        <v>43</v>
      </c>
      <c r="B50" s="8" t="s">
        <v>5</v>
      </c>
      <c r="C50" s="15">
        <f>SUM(D50:K50)</f>
        <v>411.74</v>
      </c>
      <c r="D50" s="15">
        <v>0</v>
      </c>
      <c r="E50" s="15">
        <v>0</v>
      </c>
      <c r="F50" s="15">
        <v>0</v>
      </c>
      <c r="G50" s="15">
        <v>411.74</v>
      </c>
      <c r="H50" s="15">
        <v>0</v>
      </c>
      <c r="I50" s="15">
        <v>0</v>
      </c>
      <c r="J50" s="15">
        <v>0</v>
      </c>
      <c r="K50" s="15">
        <v>0</v>
      </c>
      <c r="L50" s="66"/>
    </row>
    <row r="51" spans="1:12" ht="15">
      <c r="A51" s="6">
        <f t="shared" si="4"/>
        <v>44</v>
      </c>
      <c r="B51" s="8" t="s">
        <v>6</v>
      </c>
      <c r="C51" s="15">
        <f>SUM(D51:K51)</f>
        <v>7823.06</v>
      </c>
      <c r="D51" s="15">
        <v>0</v>
      </c>
      <c r="E51" s="15">
        <v>0</v>
      </c>
      <c r="F51" s="15">
        <v>0</v>
      </c>
      <c r="G51" s="15">
        <v>7823.06</v>
      </c>
      <c r="H51" s="15">
        <v>0</v>
      </c>
      <c r="I51" s="15">
        <v>0</v>
      </c>
      <c r="J51" s="15">
        <v>0</v>
      </c>
      <c r="K51" s="15">
        <v>0</v>
      </c>
      <c r="L51" s="67"/>
    </row>
    <row r="52" spans="1:12" ht="35.25" customHeight="1">
      <c r="A52" s="6">
        <f t="shared" si="4"/>
        <v>45</v>
      </c>
      <c r="B52" s="45" t="s">
        <v>22</v>
      </c>
      <c r="C52" s="58"/>
      <c r="D52" s="58"/>
      <c r="E52" s="58"/>
      <c r="F52" s="58"/>
      <c r="G52" s="58"/>
      <c r="H52" s="58"/>
      <c r="I52" s="58"/>
      <c r="J52" s="58"/>
      <c r="K52" s="58"/>
      <c r="L52" s="59"/>
    </row>
    <row r="53" spans="1:12" ht="26.25" customHeight="1">
      <c r="A53" s="6">
        <f t="shared" si="4"/>
        <v>46</v>
      </c>
      <c r="B53" s="8" t="s">
        <v>24</v>
      </c>
      <c r="C53" s="12">
        <f>SUM(D53:K53)</f>
        <v>617095.67924</v>
      </c>
      <c r="D53" s="12">
        <f aca="true" t="shared" si="22" ref="D53:I53">SUM(D54:D55)</f>
        <v>87082.34252</v>
      </c>
      <c r="E53" s="12">
        <f t="shared" si="22"/>
        <v>93589.68968000001</v>
      </c>
      <c r="F53" s="12">
        <f t="shared" si="22"/>
        <v>111599.41524999999</v>
      </c>
      <c r="G53" s="12">
        <f t="shared" si="22"/>
        <v>88471.73178999999</v>
      </c>
      <c r="H53" s="12">
        <f t="shared" si="22"/>
        <v>65059</v>
      </c>
      <c r="I53" s="12">
        <f t="shared" si="22"/>
        <v>64054.5</v>
      </c>
      <c r="J53" s="12">
        <f>SUM(J54:J55)</f>
        <v>77900</v>
      </c>
      <c r="K53" s="12">
        <f>SUM(K54:K55)</f>
        <v>29339</v>
      </c>
      <c r="L53" s="23" t="s">
        <v>14</v>
      </c>
    </row>
    <row r="54" spans="1:12" ht="15" customHeight="1">
      <c r="A54" s="6">
        <f t="shared" si="4"/>
        <v>47</v>
      </c>
      <c r="B54" s="8" t="s">
        <v>5</v>
      </c>
      <c r="C54" s="15">
        <f>SUM(D54:K54)</f>
        <v>446932.02960999997</v>
      </c>
      <c r="D54" s="15">
        <f aca="true" t="shared" si="23" ref="D54:I55">SUM(D58+D85)</f>
        <v>42075.39492</v>
      </c>
      <c r="E54" s="14">
        <f t="shared" si="23"/>
        <v>38681.18968</v>
      </c>
      <c r="F54" s="15">
        <f t="shared" si="23"/>
        <v>62099.41524999999</v>
      </c>
      <c r="G54" s="15">
        <f t="shared" si="23"/>
        <v>67723.52975999999</v>
      </c>
      <c r="H54" s="15">
        <f t="shared" si="23"/>
        <v>65059</v>
      </c>
      <c r="I54" s="15">
        <f t="shared" si="23"/>
        <v>64054.5</v>
      </c>
      <c r="J54" s="15">
        <f>SUM(J58+J85)</f>
        <v>77900</v>
      </c>
      <c r="K54" s="15">
        <f>SUM(K58+K85)</f>
        <v>29339</v>
      </c>
      <c r="L54" s="24"/>
    </row>
    <row r="55" spans="1:12" ht="15" customHeight="1">
      <c r="A55" s="6">
        <f t="shared" si="4"/>
        <v>48</v>
      </c>
      <c r="B55" s="8" t="s">
        <v>6</v>
      </c>
      <c r="C55" s="15">
        <f>SUM(D55:K55)</f>
        <v>170163.64963</v>
      </c>
      <c r="D55" s="15">
        <f t="shared" si="23"/>
        <v>45006.9476</v>
      </c>
      <c r="E55" s="15">
        <f t="shared" si="23"/>
        <v>54908.5</v>
      </c>
      <c r="F55" s="15">
        <f t="shared" si="23"/>
        <v>49500</v>
      </c>
      <c r="G55" s="15">
        <f t="shared" si="23"/>
        <v>20748.20203</v>
      </c>
      <c r="H55" s="15">
        <f t="shared" si="23"/>
        <v>0</v>
      </c>
      <c r="I55" s="15">
        <f t="shared" si="23"/>
        <v>0</v>
      </c>
      <c r="J55" s="15">
        <f>SUM(J59+J86)</f>
        <v>0</v>
      </c>
      <c r="K55" s="15">
        <f>SUM(K59+K86)</f>
        <v>0</v>
      </c>
      <c r="L55" s="25"/>
    </row>
    <row r="56" spans="1:12" ht="15" customHeight="1">
      <c r="A56" s="6">
        <f t="shared" si="4"/>
        <v>49</v>
      </c>
      <c r="B56" s="26" t="s">
        <v>9</v>
      </c>
      <c r="C56" s="27"/>
      <c r="D56" s="27"/>
      <c r="E56" s="27"/>
      <c r="F56" s="27"/>
      <c r="G56" s="27"/>
      <c r="H56" s="27"/>
      <c r="I56" s="27"/>
      <c r="J56" s="27"/>
      <c r="K56" s="27"/>
      <c r="L56" s="28"/>
    </row>
    <row r="57" spans="1:12" ht="42.75" customHeight="1">
      <c r="A57" s="6">
        <f t="shared" si="4"/>
        <v>50</v>
      </c>
      <c r="B57" s="8" t="s">
        <v>16</v>
      </c>
      <c r="C57" s="15">
        <f>SUM(D57:K57)</f>
        <v>204094.6667</v>
      </c>
      <c r="D57" s="15">
        <f aca="true" t="shared" si="24" ref="D57:I57">SUM(D58:D59)</f>
        <v>52869.05519</v>
      </c>
      <c r="E57" s="15">
        <f t="shared" si="24"/>
        <v>59549.20141</v>
      </c>
      <c r="F57" s="15">
        <f t="shared" si="24"/>
        <v>56674.42</v>
      </c>
      <c r="G57" s="15">
        <f t="shared" si="24"/>
        <v>26801.9901</v>
      </c>
      <c r="H57" s="15">
        <f t="shared" si="24"/>
        <v>0</v>
      </c>
      <c r="I57" s="15">
        <f t="shared" si="24"/>
        <v>2500</v>
      </c>
      <c r="J57" s="15">
        <f>SUM(J58:J59)</f>
        <v>5000</v>
      </c>
      <c r="K57" s="15">
        <f>SUM(K58:K59)</f>
        <v>700</v>
      </c>
      <c r="L57" s="23" t="s">
        <v>14</v>
      </c>
    </row>
    <row r="58" spans="1:12" ht="15" customHeight="1">
      <c r="A58" s="6">
        <f t="shared" si="4"/>
        <v>51</v>
      </c>
      <c r="B58" s="8" t="s">
        <v>5</v>
      </c>
      <c r="C58" s="15">
        <f>SUM(D58:K58)</f>
        <v>33931.01707</v>
      </c>
      <c r="D58" s="15">
        <f>SUM(D62+D74)</f>
        <v>7862.10759</v>
      </c>
      <c r="E58" s="14">
        <f aca="true" t="shared" si="25" ref="E58:I59">SUM(E62+E74)</f>
        <v>4640.70141</v>
      </c>
      <c r="F58" s="15">
        <f t="shared" si="25"/>
        <v>7174.42</v>
      </c>
      <c r="G58" s="15">
        <f t="shared" si="25"/>
        <v>6053.78807</v>
      </c>
      <c r="H58" s="15">
        <f t="shared" si="25"/>
        <v>0</v>
      </c>
      <c r="I58" s="15">
        <f t="shared" si="25"/>
        <v>2500</v>
      </c>
      <c r="J58" s="15">
        <f>SUM(J62+J74)</f>
        <v>5000</v>
      </c>
      <c r="K58" s="15">
        <f>SUM(K62+K74)</f>
        <v>700</v>
      </c>
      <c r="L58" s="24"/>
    </row>
    <row r="59" spans="1:12" ht="15" customHeight="1">
      <c r="A59" s="6">
        <f t="shared" si="4"/>
        <v>52</v>
      </c>
      <c r="B59" s="8" t="s">
        <v>6</v>
      </c>
      <c r="C59" s="15">
        <f>SUM(D59:K59)</f>
        <v>170163.64963</v>
      </c>
      <c r="D59" s="15">
        <f>SUM(D63+D75)</f>
        <v>45006.9476</v>
      </c>
      <c r="E59" s="15">
        <f t="shared" si="25"/>
        <v>54908.5</v>
      </c>
      <c r="F59" s="15">
        <f t="shared" si="25"/>
        <v>49500</v>
      </c>
      <c r="G59" s="15">
        <f t="shared" si="25"/>
        <v>20748.20203</v>
      </c>
      <c r="H59" s="15">
        <f t="shared" si="25"/>
        <v>0</v>
      </c>
      <c r="I59" s="15">
        <f t="shared" si="25"/>
        <v>0</v>
      </c>
      <c r="J59" s="15">
        <f>SUM(J63+J75)</f>
        <v>0</v>
      </c>
      <c r="K59" s="15">
        <f>SUM(K63+K75)</f>
        <v>0</v>
      </c>
      <c r="L59" s="25"/>
    </row>
    <row r="60" spans="1:12" ht="15" customHeight="1">
      <c r="A60" s="6">
        <f t="shared" si="4"/>
        <v>53</v>
      </c>
      <c r="B60" s="26" t="s">
        <v>10</v>
      </c>
      <c r="C60" s="27"/>
      <c r="D60" s="27"/>
      <c r="E60" s="27"/>
      <c r="F60" s="27"/>
      <c r="G60" s="27"/>
      <c r="H60" s="27"/>
      <c r="I60" s="27"/>
      <c r="J60" s="27"/>
      <c r="K60" s="27"/>
      <c r="L60" s="28"/>
    </row>
    <row r="61" spans="1:12" ht="45.75" customHeight="1">
      <c r="A61" s="6">
        <f t="shared" si="4"/>
        <v>54</v>
      </c>
      <c r="B61" s="8" t="s">
        <v>17</v>
      </c>
      <c r="C61" s="15">
        <f>SUM(D61:K61)</f>
        <v>48225.76885</v>
      </c>
      <c r="D61" s="15">
        <f aca="true" t="shared" si="26" ref="D61:I61">SUM(D62:D63)</f>
        <v>48225.76885</v>
      </c>
      <c r="E61" s="15">
        <f t="shared" si="26"/>
        <v>0</v>
      </c>
      <c r="F61" s="15">
        <f t="shared" si="26"/>
        <v>0</v>
      </c>
      <c r="G61" s="15">
        <f t="shared" si="26"/>
        <v>0</v>
      </c>
      <c r="H61" s="15">
        <f t="shared" si="26"/>
        <v>0</v>
      </c>
      <c r="I61" s="15">
        <f t="shared" si="26"/>
        <v>0</v>
      </c>
      <c r="J61" s="15">
        <f>SUM(J62:J63)</f>
        <v>0</v>
      </c>
      <c r="K61" s="15">
        <f>SUM(K62:K63)</f>
        <v>0</v>
      </c>
      <c r="L61" s="23" t="s">
        <v>14</v>
      </c>
    </row>
    <row r="62" spans="1:12" ht="15" customHeight="1">
      <c r="A62" s="6">
        <f t="shared" si="4"/>
        <v>55</v>
      </c>
      <c r="B62" s="8" t="s">
        <v>5</v>
      </c>
      <c r="C62" s="15">
        <f>SUM(D62:K62)</f>
        <v>3218.82125</v>
      </c>
      <c r="D62" s="15">
        <f aca="true" t="shared" si="27" ref="D62:I63">SUM(D66+D70)</f>
        <v>3218.82125</v>
      </c>
      <c r="E62" s="15">
        <f t="shared" si="27"/>
        <v>0</v>
      </c>
      <c r="F62" s="15">
        <f t="shared" si="27"/>
        <v>0</v>
      </c>
      <c r="G62" s="15">
        <f t="shared" si="27"/>
        <v>0</v>
      </c>
      <c r="H62" s="15">
        <f t="shared" si="27"/>
        <v>0</v>
      </c>
      <c r="I62" s="15">
        <f t="shared" si="27"/>
        <v>0</v>
      </c>
      <c r="J62" s="15">
        <f>SUM(J66+J70)</f>
        <v>0</v>
      </c>
      <c r="K62" s="15">
        <f>SUM(K66+K70)</f>
        <v>0</v>
      </c>
      <c r="L62" s="24"/>
    </row>
    <row r="63" spans="1:12" ht="15" customHeight="1">
      <c r="A63" s="6">
        <f t="shared" si="4"/>
        <v>56</v>
      </c>
      <c r="B63" s="8" t="s">
        <v>6</v>
      </c>
      <c r="C63" s="15">
        <f>SUM(D63:K63)</f>
        <v>45006.9476</v>
      </c>
      <c r="D63" s="15">
        <f t="shared" si="27"/>
        <v>45006.9476</v>
      </c>
      <c r="E63" s="15">
        <f t="shared" si="27"/>
        <v>0</v>
      </c>
      <c r="F63" s="15">
        <f t="shared" si="27"/>
        <v>0</v>
      </c>
      <c r="G63" s="15">
        <f t="shared" si="27"/>
        <v>0</v>
      </c>
      <c r="H63" s="15">
        <f t="shared" si="27"/>
        <v>0</v>
      </c>
      <c r="I63" s="15">
        <f t="shared" si="27"/>
        <v>0</v>
      </c>
      <c r="J63" s="15">
        <f>SUM(J67+J71)</f>
        <v>0</v>
      </c>
      <c r="K63" s="15">
        <f>SUM(K67+K71)</f>
        <v>0</v>
      </c>
      <c r="L63" s="25"/>
    </row>
    <row r="64" spans="1:12" ht="28.5" customHeight="1">
      <c r="A64" s="6">
        <f t="shared" si="4"/>
        <v>57</v>
      </c>
      <c r="B64" s="29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1"/>
    </row>
    <row r="65" spans="1:12" ht="15" customHeight="1">
      <c r="A65" s="6">
        <f t="shared" si="4"/>
        <v>58</v>
      </c>
      <c r="B65" s="8" t="s">
        <v>34</v>
      </c>
      <c r="C65" s="12">
        <f>SUM(D65:K65)</f>
        <v>35544.53425</v>
      </c>
      <c r="D65" s="12">
        <f aca="true" t="shared" si="28" ref="D65:I65">SUM(D66:D67)</f>
        <v>35544.53425</v>
      </c>
      <c r="E65" s="12">
        <f t="shared" si="28"/>
        <v>0</v>
      </c>
      <c r="F65" s="12">
        <f t="shared" si="28"/>
        <v>0</v>
      </c>
      <c r="G65" s="12">
        <f t="shared" si="28"/>
        <v>0</v>
      </c>
      <c r="H65" s="12">
        <f t="shared" si="28"/>
        <v>0</v>
      </c>
      <c r="I65" s="12">
        <f t="shared" si="28"/>
        <v>0</v>
      </c>
      <c r="J65" s="12">
        <f>SUM(J66:J67)</f>
        <v>0</v>
      </c>
      <c r="K65" s="12">
        <f>SUM(K66:K67)</f>
        <v>0</v>
      </c>
      <c r="L65" s="23">
        <v>10</v>
      </c>
    </row>
    <row r="66" spans="1:12" ht="15" customHeight="1">
      <c r="A66" s="6">
        <f t="shared" si="4"/>
        <v>59</v>
      </c>
      <c r="B66" s="8" t="s">
        <v>5</v>
      </c>
      <c r="C66" s="15">
        <f>SUM(D66:K66)</f>
        <v>1777.53425</v>
      </c>
      <c r="D66" s="15">
        <v>1777.53425</v>
      </c>
      <c r="E66" s="15">
        <f>SUM(E70)</f>
        <v>0</v>
      </c>
      <c r="F66" s="15">
        <f>SUM(F70)</f>
        <v>0</v>
      </c>
      <c r="G66" s="15">
        <f>SUM(G70)</f>
        <v>0</v>
      </c>
      <c r="H66" s="15">
        <f>SUM(H70)</f>
        <v>0</v>
      </c>
      <c r="I66" s="15">
        <f>SUM(I70)</f>
        <v>0</v>
      </c>
      <c r="J66" s="15">
        <v>0</v>
      </c>
      <c r="K66" s="15">
        <v>0</v>
      </c>
      <c r="L66" s="24"/>
    </row>
    <row r="67" spans="1:12" ht="15" customHeight="1">
      <c r="A67" s="6">
        <f t="shared" si="4"/>
        <v>60</v>
      </c>
      <c r="B67" s="8" t="s">
        <v>6</v>
      </c>
      <c r="C67" s="15">
        <f>SUM(D67:K67)</f>
        <v>33767</v>
      </c>
      <c r="D67" s="15">
        <v>33767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25"/>
    </row>
    <row r="68" spans="1:12" ht="15" customHeight="1">
      <c r="A68" s="6">
        <f t="shared" si="4"/>
        <v>61</v>
      </c>
      <c r="B68" s="29" t="s">
        <v>38</v>
      </c>
      <c r="C68" s="30"/>
      <c r="D68" s="30"/>
      <c r="E68" s="30"/>
      <c r="F68" s="30"/>
      <c r="G68" s="30"/>
      <c r="H68" s="30"/>
      <c r="I68" s="30"/>
      <c r="J68" s="30"/>
      <c r="K68" s="30"/>
      <c r="L68" s="31"/>
    </row>
    <row r="69" spans="1:12" ht="15" customHeight="1">
      <c r="A69" s="6">
        <f t="shared" si="4"/>
        <v>62</v>
      </c>
      <c r="B69" s="8" t="s">
        <v>34</v>
      </c>
      <c r="C69" s="12">
        <f>SUM(D69:K69)</f>
        <v>12681.2346</v>
      </c>
      <c r="D69" s="12">
        <f aca="true" t="shared" si="29" ref="D69:I69">SUM(D70:D71)</f>
        <v>12681.2346</v>
      </c>
      <c r="E69" s="12">
        <f t="shared" si="29"/>
        <v>0</v>
      </c>
      <c r="F69" s="12">
        <f t="shared" si="29"/>
        <v>0</v>
      </c>
      <c r="G69" s="12">
        <f t="shared" si="29"/>
        <v>0</v>
      </c>
      <c r="H69" s="12">
        <f t="shared" si="29"/>
        <v>0</v>
      </c>
      <c r="I69" s="12">
        <f t="shared" si="29"/>
        <v>0</v>
      </c>
      <c r="J69" s="12">
        <f>SUM(J70:J71)</f>
        <v>0</v>
      </c>
      <c r="K69" s="12">
        <f>SUM(K70:K71)</f>
        <v>0</v>
      </c>
      <c r="L69" s="35" t="s">
        <v>39</v>
      </c>
    </row>
    <row r="70" spans="1:12" ht="15" customHeight="1">
      <c r="A70" s="6">
        <f t="shared" si="4"/>
        <v>63</v>
      </c>
      <c r="B70" s="8" t="s">
        <v>5</v>
      </c>
      <c r="C70" s="15">
        <f>SUM(D70:K70)</f>
        <v>1441.287</v>
      </c>
      <c r="D70" s="15">
        <v>1441.287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36"/>
    </row>
    <row r="71" spans="1:12" ht="15" customHeight="1">
      <c r="A71" s="6">
        <f t="shared" si="4"/>
        <v>64</v>
      </c>
      <c r="B71" s="8" t="s">
        <v>6</v>
      </c>
      <c r="C71" s="15">
        <f>SUM(D71:K71)</f>
        <v>11239.9476</v>
      </c>
      <c r="D71" s="15">
        <v>11239.9476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37"/>
    </row>
    <row r="72" spans="1:12" ht="15" customHeight="1">
      <c r="A72" s="6">
        <f t="shared" si="4"/>
        <v>65</v>
      </c>
      <c r="B72" s="26" t="s">
        <v>11</v>
      </c>
      <c r="C72" s="27"/>
      <c r="D72" s="27"/>
      <c r="E72" s="27"/>
      <c r="F72" s="27"/>
      <c r="G72" s="27"/>
      <c r="H72" s="27"/>
      <c r="I72" s="27"/>
      <c r="J72" s="27"/>
      <c r="K72" s="27"/>
      <c r="L72" s="28"/>
    </row>
    <row r="73" spans="1:12" ht="15" customHeight="1">
      <c r="A73" s="6">
        <f t="shared" si="4"/>
        <v>66</v>
      </c>
      <c r="B73" s="8" t="s">
        <v>18</v>
      </c>
      <c r="C73" s="15">
        <f>SUM(D73:K73)</f>
        <v>155868.89785</v>
      </c>
      <c r="D73" s="15">
        <f aca="true" t="shared" si="30" ref="D73:I73">SUM(D74:D75)</f>
        <v>4643.28634</v>
      </c>
      <c r="E73" s="15">
        <f t="shared" si="30"/>
        <v>59549.20141</v>
      </c>
      <c r="F73" s="15">
        <f t="shared" si="30"/>
        <v>56674.42</v>
      </c>
      <c r="G73" s="15">
        <f t="shared" si="30"/>
        <v>26801.9901</v>
      </c>
      <c r="H73" s="15">
        <f t="shared" si="30"/>
        <v>0</v>
      </c>
      <c r="I73" s="15">
        <f t="shared" si="30"/>
        <v>2500</v>
      </c>
      <c r="J73" s="15">
        <f>SUM(J74:J75)</f>
        <v>5000</v>
      </c>
      <c r="K73" s="15">
        <f>SUM(K74:K75)</f>
        <v>700</v>
      </c>
      <c r="L73" s="23" t="s">
        <v>14</v>
      </c>
    </row>
    <row r="74" spans="1:12" ht="15" customHeight="1">
      <c r="A74" s="6">
        <f t="shared" si="4"/>
        <v>67</v>
      </c>
      <c r="B74" s="8" t="s">
        <v>5</v>
      </c>
      <c r="C74" s="15">
        <f>SUM(D74:K74)</f>
        <v>30712.195819999997</v>
      </c>
      <c r="D74" s="15">
        <f aca="true" t="shared" si="31" ref="D74:I74">SUM(D78+D82)</f>
        <v>4643.28634</v>
      </c>
      <c r="E74" s="14">
        <f t="shared" si="31"/>
        <v>4640.70141</v>
      </c>
      <c r="F74" s="15">
        <f t="shared" si="31"/>
        <v>7174.42</v>
      </c>
      <c r="G74" s="15">
        <f>SUM(G78+G82)</f>
        <v>6053.78807</v>
      </c>
      <c r="H74" s="15">
        <f t="shared" si="31"/>
        <v>0</v>
      </c>
      <c r="I74" s="15">
        <f t="shared" si="31"/>
        <v>2500</v>
      </c>
      <c r="J74" s="15">
        <f>SUM(J78+J82)</f>
        <v>5000</v>
      </c>
      <c r="K74" s="15">
        <f>SUM(K78+K82)</f>
        <v>700</v>
      </c>
      <c r="L74" s="24"/>
    </row>
    <row r="75" spans="1:12" ht="15" customHeight="1">
      <c r="A75" s="6">
        <f t="shared" si="4"/>
        <v>68</v>
      </c>
      <c r="B75" s="8" t="s">
        <v>6</v>
      </c>
      <c r="C75" s="15">
        <f>SUM(D75:K75)</f>
        <v>125156.70203</v>
      </c>
      <c r="D75" s="15">
        <f>SUM(D79)</f>
        <v>0</v>
      </c>
      <c r="E75" s="15">
        <f aca="true" t="shared" si="32" ref="E75:K75">SUM(E67+E79)</f>
        <v>54908.5</v>
      </c>
      <c r="F75" s="15">
        <f t="shared" si="32"/>
        <v>49500</v>
      </c>
      <c r="G75" s="15">
        <f t="shared" si="32"/>
        <v>20748.20203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25"/>
    </row>
    <row r="76" spans="1:12" ht="15" customHeight="1">
      <c r="A76" s="6">
        <f t="shared" si="4"/>
        <v>69</v>
      </c>
      <c r="B76" s="29" t="s">
        <v>26</v>
      </c>
      <c r="C76" s="30"/>
      <c r="D76" s="30"/>
      <c r="E76" s="30"/>
      <c r="F76" s="30"/>
      <c r="G76" s="30"/>
      <c r="H76" s="30"/>
      <c r="I76" s="30"/>
      <c r="J76" s="30"/>
      <c r="K76" s="30"/>
      <c r="L76" s="31"/>
    </row>
    <row r="77" spans="1:12" ht="15.75" customHeight="1">
      <c r="A77" s="6">
        <f t="shared" si="4"/>
        <v>70</v>
      </c>
      <c r="B77" s="8" t="s">
        <v>19</v>
      </c>
      <c r="C77" s="12">
        <f>SUM(D77:K77)</f>
        <v>144986.12283</v>
      </c>
      <c r="D77" s="12">
        <f aca="true" t="shared" si="33" ref="D77:I77">SUM(D78:D79)</f>
        <v>4011</v>
      </c>
      <c r="E77" s="12">
        <f t="shared" si="33"/>
        <v>58582.5</v>
      </c>
      <c r="F77" s="12">
        <f t="shared" si="33"/>
        <v>56174.42</v>
      </c>
      <c r="G77" s="12">
        <f t="shared" si="33"/>
        <v>26218.202830000002</v>
      </c>
      <c r="H77" s="12">
        <f t="shared" si="33"/>
        <v>0</v>
      </c>
      <c r="I77" s="12">
        <f t="shared" si="33"/>
        <v>0</v>
      </c>
      <c r="J77" s="12">
        <f>SUM(J78:J79)</f>
        <v>0</v>
      </c>
      <c r="K77" s="12">
        <f>SUM(K78:K79)</f>
        <v>0</v>
      </c>
      <c r="L77" s="23">
        <v>11</v>
      </c>
    </row>
    <row r="78" spans="1:12" ht="15" customHeight="1">
      <c r="A78" s="6">
        <f t="shared" si="4"/>
        <v>71</v>
      </c>
      <c r="B78" s="8" t="s">
        <v>5</v>
      </c>
      <c r="C78" s="15">
        <f>SUM(D78:K78)</f>
        <v>19829.4208</v>
      </c>
      <c r="D78" s="15">
        <v>4011</v>
      </c>
      <c r="E78" s="14">
        <v>3674</v>
      </c>
      <c r="F78" s="15">
        <v>6674.42</v>
      </c>
      <c r="G78" s="15">
        <v>5470.0008</v>
      </c>
      <c r="H78" s="15">
        <v>0</v>
      </c>
      <c r="I78" s="15">
        <v>0</v>
      </c>
      <c r="J78" s="15">
        <v>0</v>
      </c>
      <c r="K78" s="15">
        <v>0</v>
      </c>
      <c r="L78" s="24"/>
    </row>
    <row r="79" spans="1:12" ht="15" customHeight="1">
      <c r="A79" s="6">
        <f t="shared" si="4"/>
        <v>72</v>
      </c>
      <c r="B79" s="8" t="s">
        <v>6</v>
      </c>
      <c r="C79" s="15">
        <f>SUM(D79:K79)</f>
        <v>125156.70203</v>
      </c>
      <c r="D79" s="15">
        <v>0</v>
      </c>
      <c r="E79" s="15">
        <v>54908.5</v>
      </c>
      <c r="F79" s="15">
        <v>49500</v>
      </c>
      <c r="G79" s="15">
        <v>20748.20203</v>
      </c>
      <c r="H79" s="15">
        <v>0</v>
      </c>
      <c r="I79" s="15">
        <v>0</v>
      </c>
      <c r="J79" s="15">
        <v>0</v>
      </c>
      <c r="K79" s="15">
        <v>0</v>
      </c>
      <c r="L79" s="25"/>
    </row>
    <row r="80" spans="1:12" ht="30" customHeight="1">
      <c r="A80" s="6">
        <f t="shared" si="4"/>
        <v>73</v>
      </c>
      <c r="B80" s="32" t="s">
        <v>27</v>
      </c>
      <c r="C80" s="33"/>
      <c r="D80" s="33"/>
      <c r="E80" s="33"/>
      <c r="F80" s="33"/>
      <c r="G80" s="33"/>
      <c r="H80" s="33"/>
      <c r="I80" s="33"/>
      <c r="J80" s="33"/>
      <c r="K80" s="33"/>
      <c r="L80" s="34"/>
    </row>
    <row r="81" spans="1:12" ht="15" customHeight="1">
      <c r="A81" s="6">
        <f t="shared" si="4"/>
        <v>74</v>
      </c>
      <c r="B81" s="8" t="s">
        <v>19</v>
      </c>
      <c r="C81" s="12">
        <f>SUM(D81:K81)</f>
        <v>10882.775020000001</v>
      </c>
      <c r="D81" s="12">
        <f>SUM(D82)</f>
        <v>632.28634</v>
      </c>
      <c r="E81" s="12">
        <f aca="true" t="shared" si="34" ref="E81:K81">SUM(E82)</f>
        <v>966.70141</v>
      </c>
      <c r="F81" s="12">
        <f t="shared" si="34"/>
        <v>500</v>
      </c>
      <c r="G81" s="12">
        <f t="shared" si="34"/>
        <v>583.78727</v>
      </c>
      <c r="H81" s="12">
        <f t="shared" si="34"/>
        <v>0</v>
      </c>
      <c r="I81" s="12">
        <f t="shared" si="34"/>
        <v>2500</v>
      </c>
      <c r="J81" s="12">
        <f t="shared" si="34"/>
        <v>5000</v>
      </c>
      <c r="K81" s="12">
        <f t="shared" si="34"/>
        <v>700</v>
      </c>
      <c r="L81" s="23">
        <v>12</v>
      </c>
    </row>
    <row r="82" spans="1:12" ht="15" customHeight="1">
      <c r="A82" s="6">
        <f t="shared" si="4"/>
        <v>75</v>
      </c>
      <c r="B82" s="8" t="s">
        <v>5</v>
      </c>
      <c r="C82" s="15">
        <f>SUM(D82:K82)</f>
        <v>10882.775020000001</v>
      </c>
      <c r="D82" s="15">
        <v>632.28634</v>
      </c>
      <c r="E82" s="14">
        <v>966.70141</v>
      </c>
      <c r="F82" s="14">
        <v>500</v>
      </c>
      <c r="G82" s="15">
        <v>583.78727</v>
      </c>
      <c r="H82" s="15">
        <v>0</v>
      </c>
      <c r="I82" s="15">
        <v>2500</v>
      </c>
      <c r="J82" s="15">
        <v>5000</v>
      </c>
      <c r="K82" s="15">
        <v>700</v>
      </c>
      <c r="L82" s="24"/>
    </row>
    <row r="83" spans="1:12" ht="15" customHeight="1">
      <c r="A83" s="6">
        <f t="shared" si="4"/>
        <v>76</v>
      </c>
      <c r="B83" s="26" t="s">
        <v>20</v>
      </c>
      <c r="C83" s="27"/>
      <c r="D83" s="27"/>
      <c r="E83" s="27"/>
      <c r="F83" s="27"/>
      <c r="G83" s="27"/>
      <c r="H83" s="27"/>
      <c r="I83" s="27"/>
      <c r="J83" s="27"/>
      <c r="K83" s="27"/>
      <c r="L83" s="28"/>
    </row>
    <row r="84" spans="1:12" ht="30" customHeight="1">
      <c r="A84" s="6">
        <f t="shared" si="4"/>
        <v>77</v>
      </c>
      <c r="B84" s="8" t="s">
        <v>21</v>
      </c>
      <c r="C84" s="12">
        <f>SUM(D84:K84)</f>
        <v>413001.01253999997</v>
      </c>
      <c r="D84" s="12">
        <f aca="true" t="shared" si="35" ref="D84:I84">SUM(D85:D86)</f>
        <v>34213.28733</v>
      </c>
      <c r="E84" s="12">
        <f t="shared" si="35"/>
        <v>34040.48827</v>
      </c>
      <c r="F84" s="12">
        <f t="shared" si="35"/>
        <v>54924.99524999999</v>
      </c>
      <c r="G84" s="12">
        <f t="shared" si="35"/>
        <v>61669.741689999995</v>
      </c>
      <c r="H84" s="12">
        <f t="shared" si="35"/>
        <v>65059</v>
      </c>
      <c r="I84" s="12">
        <f t="shared" si="35"/>
        <v>61554.5</v>
      </c>
      <c r="J84" s="12">
        <f>SUM(J85:J86)</f>
        <v>72900</v>
      </c>
      <c r="K84" s="12">
        <f>SUM(K85:K86)</f>
        <v>28639</v>
      </c>
      <c r="L84" s="23" t="s">
        <v>14</v>
      </c>
    </row>
    <row r="85" spans="1:12" ht="15" customHeight="1">
      <c r="A85" s="6">
        <f t="shared" si="4"/>
        <v>78</v>
      </c>
      <c r="B85" s="8" t="s">
        <v>5</v>
      </c>
      <c r="C85" s="15">
        <f>SUM(D85:K85)</f>
        <v>413001.01253999997</v>
      </c>
      <c r="D85" s="15">
        <f aca="true" t="shared" si="36" ref="D85:I85">SUM(D89+D93+D95+D108)</f>
        <v>34213.28733</v>
      </c>
      <c r="E85" s="14">
        <f t="shared" si="36"/>
        <v>34040.48827</v>
      </c>
      <c r="F85" s="15">
        <f t="shared" si="36"/>
        <v>54924.99524999999</v>
      </c>
      <c r="G85" s="15">
        <f t="shared" si="36"/>
        <v>61669.741689999995</v>
      </c>
      <c r="H85" s="15">
        <f t="shared" si="36"/>
        <v>65059</v>
      </c>
      <c r="I85" s="15">
        <f t="shared" si="36"/>
        <v>61554.5</v>
      </c>
      <c r="J85" s="15">
        <f>SUM(J89+J93+J95+J108)</f>
        <v>72900</v>
      </c>
      <c r="K85" s="15">
        <f>SUM(K89+K93+K95+K108)</f>
        <v>28639</v>
      </c>
      <c r="L85" s="24"/>
    </row>
    <row r="86" spans="1:12" ht="15" customHeight="1">
      <c r="A86" s="6">
        <f t="shared" si="4"/>
        <v>79</v>
      </c>
      <c r="B86" s="8" t="s">
        <v>6</v>
      </c>
      <c r="C86" s="15">
        <f>SUM(D86:K86)</f>
        <v>0</v>
      </c>
      <c r="D86" s="15">
        <f aca="true" t="shared" si="37" ref="D86:I86">SUM(D90)</f>
        <v>0</v>
      </c>
      <c r="E86" s="15">
        <f t="shared" si="37"/>
        <v>0</v>
      </c>
      <c r="F86" s="15">
        <f t="shared" si="37"/>
        <v>0</v>
      </c>
      <c r="G86" s="15">
        <f t="shared" si="37"/>
        <v>0</v>
      </c>
      <c r="H86" s="15">
        <f t="shared" si="37"/>
        <v>0</v>
      </c>
      <c r="I86" s="15">
        <f t="shared" si="37"/>
        <v>0</v>
      </c>
      <c r="J86" s="15">
        <f>SUM(J90)</f>
        <v>0</v>
      </c>
      <c r="K86" s="15">
        <f>SUM(K90)</f>
        <v>0</v>
      </c>
      <c r="L86" s="25"/>
    </row>
    <row r="87" spans="1:12" ht="31.5" customHeight="1">
      <c r="A87" s="6">
        <f aca="true" t="shared" si="38" ref="A87:A108">SUM(A86+1)</f>
        <v>80</v>
      </c>
      <c r="B87" s="29" t="s">
        <v>28</v>
      </c>
      <c r="C87" s="30"/>
      <c r="D87" s="30"/>
      <c r="E87" s="30"/>
      <c r="F87" s="30"/>
      <c r="G87" s="30"/>
      <c r="H87" s="30"/>
      <c r="I87" s="30"/>
      <c r="J87" s="30"/>
      <c r="K87" s="30"/>
      <c r="L87" s="31"/>
    </row>
    <row r="88" spans="1:12" ht="15" customHeight="1">
      <c r="A88" s="6">
        <f t="shared" si="38"/>
        <v>81</v>
      </c>
      <c r="B88" s="8" t="s">
        <v>19</v>
      </c>
      <c r="C88" s="12">
        <f>SUM(D88:K88)</f>
        <v>218843.32659</v>
      </c>
      <c r="D88" s="12">
        <f aca="true" t="shared" si="39" ref="D88:I88">SUM(D89:D90)</f>
        <v>3700</v>
      </c>
      <c r="E88" s="12">
        <f t="shared" si="39"/>
        <v>5240.19159</v>
      </c>
      <c r="F88" s="12">
        <f t="shared" si="39"/>
        <v>25575.1841</v>
      </c>
      <c r="G88" s="12">
        <f t="shared" si="39"/>
        <v>29772.9509</v>
      </c>
      <c r="H88" s="12">
        <f t="shared" si="39"/>
        <v>49155</v>
      </c>
      <c r="I88" s="12">
        <f t="shared" si="39"/>
        <v>45000</v>
      </c>
      <c r="J88" s="12">
        <f>SUM(J89:J90)</f>
        <v>60000</v>
      </c>
      <c r="K88" s="12">
        <f>SUM(K89:K90)</f>
        <v>400</v>
      </c>
      <c r="L88" s="23">
        <v>14</v>
      </c>
    </row>
    <row r="89" spans="1:12" ht="15" customHeight="1">
      <c r="A89" s="6">
        <f t="shared" si="38"/>
        <v>82</v>
      </c>
      <c r="B89" s="8" t="s">
        <v>5</v>
      </c>
      <c r="C89" s="15">
        <f>SUM(D89:K89)</f>
        <v>218843.32659</v>
      </c>
      <c r="D89" s="15">
        <v>3700</v>
      </c>
      <c r="E89" s="14">
        <v>5240.19159</v>
      </c>
      <c r="F89" s="14">
        <v>25575.1841</v>
      </c>
      <c r="G89" s="14">
        <v>29772.9509</v>
      </c>
      <c r="H89" s="15">
        <v>49155</v>
      </c>
      <c r="I89" s="15">
        <v>45000</v>
      </c>
      <c r="J89" s="15">
        <v>60000</v>
      </c>
      <c r="K89" s="15">
        <v>400</v>
      </c>
      <c r="L89" s="24"/>
    </row>
    <row r="90" spans="1:12" ht="15" customHeight="1">
      <c r="A90" s="6">
        <f t="shared" si="38"/>
        <v>83</v>
      </c>
      <c r="B90" s="8" t="s">
        <v>6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25"/>
    </row>
    <row r="91" spans="1:12" ht="15" customHeight="1">
      <c r="A91" s="6">
        <f t="shared" si="38"/>
        <v>84</v>
      </c>
      <c r="B91" s="29" t="s">
        <v>29</v>
      </c>
      <c r="C91" s="30"/>
      <c r="D91" s="30"/>
      <c r="E91" s="30"/>
      <c r="F91" s="30"/>
      <c r="G91" s="30"/>
      <c r="H91" s="30"/>
      <c r="I91" s="30"/>
      <c r="J91" s="30"/>
      <c r="K91" s="30"/>
      <c r="L91" s="31"/>
    </row>
    <row r="92" spans="1:12" ht="15" customHeight="1">
      <c r="A92" s="6">
        <f t="shared" si="38"/>
        <v>85</v>
      </c>
      <c r="B92" s="8" t="s">
        <v>19</v>
      </c>
      <c r="C92" s="12">
        <f>SUM(D92:K92)</f>
        <v>126863.07396</v>
      </c>
      <c r="D92" s="12">
        <f aca="true" t="shared" si="40" ref="D92:K92">SUM(D93)</f>
        <v>18515.98733</v>
      </c>
      <c r="E92" s="12">
        <f t="shared" si="40"/>
        <v>23342.81468</v>
      </c>
      <c r="F92" s="12">
        <f t="shared" si="40"/>
        <v>23632.25883</v>
      </c>
      <c r="G92" s="12">
        <f t="shared" si="40"/>
        <v>19648.01312</v>
      </c>
      <c r="H92" s="12">
        <f t="shared" si="40"/>
        <v>8300</v>
      </c>
      <c r="I92" s="12">
        <f t="shared" si="40"/>
        <v>8300</v>
      </c>
      <c r="J92" s="12">
        <f t="shared" si="40"/>
        <v>9300</v>
      </c>
      <c r="K92" s="12">
        <f t="shared" si="40"/>
        <v>15824</v>
      </c>
      <c r="L92" s="23">
        <v>15</v>
      </c>
    </row>
    <row r="93" spans="1:12" ht="17.25" customHeight="1">
      <c r="A93" s="6">
        <f t="shared" si="38"/>
        <v>86</v>
      </c>
      <c r="B93" s="8" t="s">
        <v>5</v>
      </c>
      <c r="C93" s="15">
        <f>SUM(D93:K93)</f>
        <v>126863.07396</v>
      </c>
      <c r="D93" s="15">
        <v>18515.98733</v>
      </c>
      <c r="E93" s="14">
        <v>23342.81468</v>
      </c>
      <c r="F93" s="14">
        <v>23632.25883</v>
      </c>
      <c r="G93" s="14">
        <v>19648.01312</v>
      </c>
      <c r="H93" s="15">
        <v>8300</v>
      </c>
      <c r="I93" s="15">
        <v>8300</v>
      </c>
      <c r="J93" s="15">
        <v>9300</v>
      </c>
      <c r="K93" s="15">
        <v>15824</v>
      </c>
      <c r="L93" s="24"/>
    </row>
    <row r="94" spans="1:12" ht="15" customHeight="1">
      <c r="A94" s="6">
        <f t="shared" si="38"/>
        <v>87</v>
      </c>
      <c r="B94" s="29" t="s">
        <v>31</v>
      </c>
      <c r="C94" s="30"/>
      <c r="D94" s="30"/>
      <c r="E94" s="30"/>
      <c r="F94" s="30"/>
      <c r="G94" s="30"/>
      <c r="H94" s="30"/>
      <c r="I94" s="30"/>
      <c r="J94" s="30"/>
      <c r="K94" s="30"/>
      <c r="L94" s="31"/>
    </row>
    <row r="95" spans="1:12" ht="32.25" customHeight="1">
      <c r="A95" s="6">
        <f t="shared" si="38"/>
        <v>88</v>
      </c>
      <c r="B95" s="8" t="s">
        <v>30</v>
      </c>
      <c r="C95" s="12">
        <f>SUM(D95:K95)</f>
        <v>42237.34039</v>
      </c>
      <c r="D95" s="12">
        <f aca="true" t="shared" si="41" ref="D95:K95">SUM(D97+D99+D101+D103+D105)</f>
        <v>6100</v>
      </c>
      <c r="E95" s="12">
        <f t="shared" si="41"/>
        <v>5457.482</v>
      </c>
      <c r="F95" s="12">
        <f t="shared" si="41"/>
        <v>4717.552319999999</v>
      </c>
      <c r="G95" s="12">
        <f t="shared" si="41"/>
        <v>7697.306070000001</v>
      </c>
      <c r="H95" s="12">
        <f t="shared" si="41"/>
        <v>3100</v>
      </c>
      <c r="I95" s="12">
        <f t="shared" si="41"/>
        <v>3750</v>
      </c>
      <c r="J95" s="12">
        <f t="shared" si="41"/>
        <v>3600</v>
      </c>
      <c r="K95" s="12">
        <f t="shared" si="41"/>
        <v>7815</v>
      </c>
      <c r="L95" s="18" t="s">
        <v>14</v>
      </c>
    </row>
    <row r="96" spans="1:12" ht="15" customHeight="1">
      <c r="A96" s="6">
        <f t="shared" si="38"/>
        <v>89</v>
      </c>
      <c r="B96" s="62" t="s">
        <v>32</v>
      </c>
      <c r="C96" s="63"/>
      <c r="D96" s="63"/>
      <c r="E96" s="63"/>
      <c r="F96" s="63"/>
      <c r="G96" s="63"/>
      <c r="H96" s="63"/>
      <c r="I96" s="63"/>
      <c r="J96" s="63"/>
      <c r="K96" s="63"/>
      <c r="L96" s="64"/>
    </row>
    <row r="97" spans="1:12" ht="15" customHeight="1">
      <c r="A97" s="6">
        <f t="shared" si="38"/>
        <v>90</v>
      </c>
      <c r="B97" s="8" t="s">
        <v>5</v>
      </c>
      <c r="C97" s="15">
        <f>SUM(D97:K97)</f>
        <v>27406.01707</v>
      </c>
      <c r="D97" s="15">
        <v>3100</v>
      </c>
      <c r="E97" s="14">
        <v>3100</v>
      </c>
      <c r="F97" s="14">
        <v>3106.711</v>
      </c>
      <c r="G97" s="14">
        <v>3784.30607</v>
      </c>
      <c r="H97" s="15">
        <v>3000</v>
      </c>
      <c r="I97" s="15">
        <v>3000</v>
      </c>
      <c r="J97" s="15">
        <v>3000</v>
      </c>
      <c r="K97" s="15">
        <v>5315</v>
      </c>
      <c r="L97" s="18">
        <v>17</v>
      </c>
    </row>
    <row r="98" spans="1:12" ht="17.25" customHeight="1">
      <c r="A98" s="6">
        <f t="shared" si="38"/>
        <v>91</v>
      </c>
      <c r="B98" s="62" t="s">
        <v>43</v>
      </c>
      <c r="C98" s="63"/>
      <c r="D98" s="63"/>
      <c r="E98" s="63"/>
      <c r="F98" s="63"/>
      <c r="G98" s="63"/>
      <c r="H98" s="63"/>
      <c r="I98" s="63"/>
      <c r="J98" s="63"/>
      <c r="K98" s="63"/>
      <c r="L98" s="64"/>
    </row>
    <row r="99" spans="1:12" ht="15" customHeight="1">
      <c r="A99" s="6">
        <f t="shared" si="38"/>
        <v>92</v>
      </c>
      <c r="B99" s="8" t="s">
        <v>5</v>
      </c>
      <c r="C99" s="15">
        <f>SUM(D99:K99)</f>
        <v>4361.99548</v>
      </c>
      <c r="D99" s="15">
        <v>1261.99548</v>
      </c>
      <c r="E99" s="14">
        <v>1500</v>
      </c>
      <c r="F99" s="14">
        <v>1300</v>
      </c>
      <c r="G99" s="14">
        <v>0</v>
      </c>
      <c r="H99" s="15">
        <v>100</v>
      </c>
      <c r="I99" s="15">
        <v>100</v>
      </c>
      <c r="J99" s="15">
        <v>100</v>
      </c>
      <c r="K99" s="15">
        <v>0</v>
      </c>
      <c r="L99" s="19">
        <v>18</v>
      </c>
    </row>
    <row r="100" spans="1:12" ht="15">
      <c r="A100" s="6">
        <f t="shared" si="38"/>
        <v>93</v>
      </c>
      <c r="B100" s="61" t="s">
        <v>44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1:12" ht="15">
      <c r="A101" s="6">
        <f t="shared" si="38"/>
        <v>94</v>
      </c>
      <c r="B101" s="8" t="s">
        <v>5</v>
      </c>
      <c r="C101" s="15">
        <f>SUM(D101:K101)</f>
        <v>3595.48652</v>
      </c>
      <c r="D101" s="15">
        <v>1738.00452</v>
      </c>
      <c r="E101" s="14">
        <v>857.482</v>
      </c>
      <c r="F101" s="14">
        <v>0</v>
      </c>
      <c r="G101" s="14">
        <v>0</v>
      </c>
      <c r="H101" s="15">
        <v>0</v>
      </c>
      <c r="I101" s="15">
        <v>500</v>
      </c>
      <c r="J101" s="15">
        <v>500</v>
      </c>
      <c r="K101" s="15">
        <v>0</v>
      </c>
      <c r="L101" s="20">
        <v>19</v>
      </c>
    </row>
    <row r="102" spans="1:12" ht="15">
      <c r="A102" s="6">
        <f t="shared" si="38"/>
        <v>95</v>
      </c>
      <c r="B102" s="61" t="s">
        <v>41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1:12" ht="15">
      <c r="A103" s="6">
        <f t="shared" si="38"/>
        <v>96</v>
      </c>
      <c r="B103" s="8" t="s">
        <v>5</v>
      </c>
      <c r="C103" s="15">
        <f>SUM(D103:K103)</f>
        <v>960.84132</v>
      </c>
      <c r="D103" s="15">
        <v>0</v>
      </c>
      <c r="E103" s="14">
        <v>0</v>
      </c>
      <c r="F103" s="14">
        <v>310.84132</v>
      </c>
      <c r="G103" s="14">
        <v>0</v>
      </c>
      <c r="H103" s="15">
        <v>0</v>
      </c>
      <c r="I103" s="15">
        <v>150</v>
      </c>
      <c r="J103" s="15">
        <v>0</v>
      </c>
      <c r="K103" s="15">
        <v>500</v>
      </c>
      <c r="L103" s="21">
        <v>21</v>
      </c>
    </row>
    <row r="104" spans="1:12" ht="30.75" customHeight="1">
      <c r="A104" s="6">
        <f t="shared" si="38"/>
        <v>97</v>
      </c>
      <c r="B104" s="61" t="s">
        <v>42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1:12" ht="15">
      <c r="A105" s="6">
        <f t="shared" si="38"/>
        <v>98</v>
      </c>
      <c r="B105" s="8" t="s">
        <v>5</v>
      </c>
      <c r="C105" s="15">
        <f>SUM(D105:K105)</f>
        <v>5913</v>
      </c>
      <c r="D105" s="15">
        <v>0</v>
      </c>
      <c r="E105" s="14">
        <v>0</v>
      </c>
      <c r="F105" s="14">
        <v>0</v>
      </c>
      <c r="G105" s="14">
        <v>3913</v>
      </c>
      <c r="H105" s="15">
        <v>0</v>
      </c>
      <c r="I105" s="15">
        <v>0</v>
      </c>
      <c r="J105" s="15">
        <v>0</v>
      </c>
      <c r="K105" s="15">
        <v>2000</v>
      </c>
      <c r="L105" s="22">
        <v>22</v>
      </c>
    </row>
    <row r="106" spans="1:12" ht="27.75" customHeight="1">
      <c r="A106" s="6">
        <f t="shared" si="38"/>
        <v>99</v>
      </c>
      <c r="B106" s="29" t="s">
        <v>36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1"/>
    </row>
    <row r="107" spans="1:12" ht="15.75" customHeight="1">
      <c r="A107" s="6">
        <f t="shared" si="38"/>
        <v>100</v>
      </c>
      <c r="B107" s="8" t="s">
        <v>19</v>
      </c>
      <c r="C107" s="12">
        <f>SUM(C108)</f>
        <v>25057.2716</v>
      </c>
      <c r="D107" s="12">
        <f aca="true" t="shared" si="42" ref="D107:K107">SUM(D108)</f>
        <v>5897.3</v>
      </c>
      <c r="E107" s="12">
        <f t="shared" si="42"/>
        <v>0</v>
      </c>
      <c r="F107" s="12">
        <f t="shared" si="42"/>
        <v>1000</v>
      </c>
      <c r="G107" s="12">
        <f t="shared" si="42"/>
        <v>4551.4716</v>
      </c>
      <c r="H107" s="12">
        <f t="shared" si="42"/>
        <v>4504</v>
      </c>
      <c r="I107" s="12">
        <f t="shared" si="42"/>
        <v>4504.5</v>
      </c>
      <c r="J107" s="12">
        <f t="shared" si="42"/>
        <v>0</v>
      </c>
      <c r="K107" s="12">
        <f t="shared" si="42"/>
        <v>4600</v>
      </c>
      <c r="L107" s="23">
        <v>20</v>
      </c>
    </row>
    <row r="108" spans="1:12" ht="15.75" customHeight="1">
      <c r="A108" s="6">
        <f t="shared" si="38"/>
        <v>101</v>
      </c>
      <c r="B108" s="8" t="s">
        <v>5</v>
      </c>
      <c r="C108" s="15">
        <f>SUM(D108:K108)</f>
        <v>25057.2716</v>
      </c>
      <c r="D108" s="15">
        <v>5897.3</v>
      </c>
      <c r="E108" s="15">
        <v>0</v>
      </c>
      <c r="F108" s="15">
        <v>1000</v>
      </c>
      <c r="G108" s="15">
        <v>4551.4716</v>
      </c>
      <c r="H108" s="15">
        <v>4504</v>
      </c>
      <c r="I108" s="15">
        <v>4504.5</v>
      </c>
      <c r="J108" s="15">
        <v>0</v>
      </c>
      <c r="K108" s="15">
        <v>4600</v>
      </c>
      <c r="L108" s="25"/>
    </row>
  </sheetData>
  <sheetProtection/>
  <mergeCells count="56">
    <mergeCell ref="B48:L48"/>
    <mergeCell ref="L49:L51"/>
    <mergeCell ref="L81:L82"/>
    <mergeCell ref="L107:L108"/>
    <mergeCell ref="B100:L100"/>
    <mergeCell ref="B83:L83"/>
    <mergeCell ref="L84:L86"/>
    <mergeCell ref="B98:L98"/>
    <mergeCell ref="B94:L94"/>
    <mergeCell ref="B87:L87"/>
    <mergeCell ref="L53:L55"/>
    <mergeCell ref="B56:L56"/>
    <mergeCell ref="L61:L63"/>
    <mergeCell ref="B106:L106"/>
    <mergeCell ref="B102:L102"/>
    <mergeCell ref="L92:L93"/>
    <mergeCell ref="L88:L90"/>
    <mergeCell ref="B104:L104"/>
    <mergeCell ref="B91:L91"/>
    <mergeCell ref="B96:L96"/>
    <mergeCell ref="B37:L37"/>
    <mergeCell ref="L38:L40"/>
    <mergeCell ref="B33:L33"/>
    <mergeCell ref="L73:L75"/>
    <mergeCell ref="B41:L41"/>
    <mergeCell ref="B45:L45"/>
    <mergeCell ref="B52:L52"/>
    <mergeCell ref="L42:L44"/>
    <mergeCell ref="L46:L47"/>
    <mergeCell ref="L65:L67"/>
    <mergeCell ref="B5:B6"/>
    <mergeCell ref="A4:L4"/>
    <mergeCell ref="L30:L32"/>
    <mergeCell ref="L22:L24"/>
    <mergeCell ref="L18:L20"/>
    <mergeCell ref="B25:L25"/>
    <mergeCell ref="B29:L29"/>
    <mergeCell ref="H1:L1"/>
    <mergeCell ref="A2:L2"/>
    <mergeCell ref="A5:A6"/>
    <mergeCell ref="L34:L36"/>
    <mergeCell ref="L26:L28"/>
    <mergeCell ref="A3:L3"/>
    <mergeCell ref="L5:L6"/>
    <mergeCell ref="B17:L17"/>
    <mergeCell ref="B21:L21"/>
    <mergeCell ref="C5:K5"/>
    <mergeCell ref="L57:L59"/>
    <mergeCell ref="B60:L60"/>
    <mergeCell ref="B76:L76"/>
    <mergeCell ref="B72:L72"/>
    <mergeCell ref="B64:L64"/>
    <mergeCell ref="B80:L80"/>
    <mergeCell ref="L77:L79"/>
    <mergeCell ref="L69:L71"/>
    <mergeCell ref="B68:L68"/>
  </mergeCells>
  <printOptions horizontalCentered="1"/>
  <pageMargins left="0.31496062992125984" right="0.1968503937007874" top="0.7874015748031497" bottom="0.5511811023622047" header="0.5118110236220472" footer="0.31496062992125984"/>
  <pageSetup firstPageNumber="12" useFirstPageNumber="1" horizontalDpi="600" verticalDpi="600" orientation="landscape" paperSize="9" scale="85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2023-11-07T10:05:46Z</cp:lastPrinted>
  <dcterms:created xsi:type="dcterms:W3CDTF">2006-09-16T00:00:00Z</dcterms:created>
  <dcterms:modified xsi:type="dcterms:W3CDTF">2024-01-17T11:41:50Z</dcterms:modified>
  <cp:category/>
  <cp:version/>
  <cp:contentType/>
  <cp:contentStatus/>
</cp:coreProperties>
</file>