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<sst xmlns="http://schemas.openxmlformats.org/spreadsheetml/2006/main" count="475" uniqueCount="78">
  <si>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</si>
  <si>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</si>
  <si>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</si>
  <si>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</si>
  <si>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</si>
  <si>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</si>
  <si>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</si>
  <si>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</si>
  <si>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</si>
  <si>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</si>
  <si>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</si>
  <si>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</si>
  <si>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</si>
  <si>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</si>
  <si>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</si>
  <si>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</si>
  <si>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Подпрограмма 1: «Совершенствование муниципальной политики и прогнозирования социально-экономического развития Североуральского городского округа»</t>
  </si>
  <si>
    <t xml:space="preserve">Всего по подпрограмме 1, 
в том числе:
</t>
  </si>
  <si>
    <t>1. Капитальные вложения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</si>
  <si>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</si>
  <si>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</si>
  <si>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</si>
  <si>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</si>
  <si>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</si>
  <si>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</si>
  <si>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</si>
  <si>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</si>
  <si>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</si>
  <si>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</si>
  <si>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</si>
  <si>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Администрация Североуральского городского округа</t>
  </si>
  <si>
    <t>Комитет по управлению муниципальным имуществом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</si>
  <si>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</si>
  <si>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</si>
  <si>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</si>
  <si>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</si>
  <si>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</si>
  <si>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</si>
  <si>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</si>
  <si>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</si>
  <si>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к муниципальной прграмме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</si>
  <si>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ПЛАН МЕРОПРИЯТИЙ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</si>
  <si>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</si>
  <si>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-</t>
  </si>
  <si>
    <t>Номер строки целевых показателей, на достижение которых направлены мероприятия</t>
  </si>
  <si>
    <t>Х</t>
  </si>
  <si>
    <t>Приложение № 2</t>
  </si>
  <si>
    <t>Мероприятие 1 -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</si>
  <si>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2 - Мероприятия, направленные на погашение кредиторской задолженности МБУ "Редакция газеты "Наше слово", всего, из них:</t>
  </si>
  <si>
    <t>МКУ "Североуральский городской архив"</t>
  </si>
  <si>
    <t>федеральный бюджет</t>
  </si>
  <si>
    <t>Мероприятие 3 – Обеспечение деятельности (оказание услуг) муниципального учреждения в сфере средств массовой информации, всего, из них:</t>
  </si>
  <si>
    <t>Мероприятие 1 - Предоставление субсидий СМСП на возмещение части затрат по улучшению материально-технической базы (строительство, реконструкция, ремонт ферм, подсобных хозяйств и т.п.), а также на приобретение оборудования, сырья, инструментов, в т.ч. сельхозпроизводителям – крестьянско-фермерским хозяйствам на территории Североуральского городского округа, всего, из них:</t>
  </si>
  <si>
    <t>Мероприятие 2 – Софинансирование мероприятий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</si>
  <si>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>Мероприятие 1 – Мероприятия  по информатизации в рамках софинансирования  областной подпрограммы «Информационное общество Свердловской области», всего, из них:</t>
  </si>
  <si>
    <t>Мероприятие 2 – Мероприятия по автоматизации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</si>
  <si>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1 – Мероприятия по повышению квалификации муниципальных служащих, всего, из них:</t>
  </si>
  <si>
    <t>Мероприятие 2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Североуральского городского округа и должности муниципальной службы Североуральского городского округа), всего, из них:</t>
  </si>
  <si>
    <t>Мероприятие 1 – Обеспечение деятельности муниципальных органов (центральный аппарат), всего, из них:</t>
  </si>
  <si>
    <t>Мероприятие 3 – Обеспечение деятельности (оказание услуг) подведомственных учреждений, всего, из них:</t>
  </si>
  <si>
    <t>Мероприятие 4 – Исполнение судебных актов, принятых в связи с неисполнением полномочий органов местного самоуправления, всего, из них:</t>
  </si>
  <si>
    <t>Мероприятие 5 – Осуществление государственного полномочия Свердловской области по определению перечня лиц, уполномоченных составлять протоколы об административных правонарушениях, всего, в том числе:</t>
  </si>
  <si>
    <t>Мероприятие 6 – Осуществление государственного полномочия Свердловской области по созданию административных комиссий, всего, в том числе:</t>
  </si>
  <si>
    <t>Мероприятие 7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в том числе:</t>
  </si>
  <si>
    <t>Мероприятие 9 - Осуществление государственного полномочия Российской Федерации по подготовке и проведению Всероссийской сельскохозяйственной переписи, всего, в том числе:</t>
  </si>
  <si>
    <t>Мероприятие 8 – Осуществление государственного полномочия по составлению (изменению и дополнению) списков кандидатов в присяжные заседатели федеральных судов общей юрисдикции, всего, в том числе:</t>
  </si>
  <si>
    <t>Всего по направлению «Капитальные вложения», в том числе:</t>
  </si>
  <si>
    <t>Всего по направлению «Иные капитальные вложения», в том числе:</t>
  </si>
  <si>
    <t>8</t>
  </si>
  <si>
    <t>22, 23 24</t>
  </si>
  <si>
    <t>Мероприятие 2 – Обеспечение деятельности муниципальных органов (центральный аппарат) УРМЗ, всего, из них:</t>
  </si>
  <si>
    <t>27, 28</t>
  </si>
  <si>
    <t>32, 33, 35</t>
  </si>
  <si>
    <t>37, 38</t>
  </si>
  <si>
    <t>Мероприятие 3 – Поддержка начинающих субъектов малого предпринимательства, в том числе предоставление целевых грантов начинающим субъектам малого предпринимательства на уплату первого взноса при заключении договора лизинга оборудования, выплату по передаче прав на франшизу (паушальный взнос),  всего, из них:</t>
  </si>
  <si>
    <t>Мероприятие 4 - Поддержка и развитие субъектов малого и среднего предпринимательства, занимающихся социально значимыми видами деятельности, в том числе создание и (или) развитие центров времяпрепровождения детей, дошкольных образовательных центров, субсидирование части затрат субъектов социального предпринимательства, всего, из них:</t>
  </si>
  <si>
    <t>54, 55, 63</t>
  </si>
  <si>
    <t>51, 52, 57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</si>
</sst>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0"/>
  </numFmts>
  <fonts count="49">
    <font>
      <sz val="14"/>
      <color theme="1"/>
      <name val="Calibri"/>
      <family val="2"/>
    </font>
    <font>
      <sz val="14"/>
      <color indexed="8"/>
      <name val="Calibri"/>
      <family val="2"/>
    </font>
    <font>
      <i/>
      <sz val="10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9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169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169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169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0" xfId="0" applyFont="1" applyAlignment="1">
      <alignment/>
    </xf>
    <xf numFmtId="4" fontId="7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4" fontId="7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4" fontId="6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4" fontId="9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9" fontId="7" fillId="0" borderId="10" xfId="0" applyNumberFormat="1" applyFont="1" applyBorder="1" applyAlignment="1">
      <alignment horizontal="right"/>
    </xf>
    <xf numFmtId="169" fontId="7" fillId="0" borderId="10" xfId="0" applyNumberFormat="1" applyFont="1" applyBorder="1" applyAlignment="1">
      <alignment horizontal="right" vertical="center"/>
    </xf>
    <xf numFmtId="169" fontId="8" fillId="0" borderId="10" xfId="0" applyNumberFormat="1" applyFont="1" applyBorder="1" applyAlignment="1">
      <alignment vertical="center"/>
    </xf>
    <xf numFmtId="169" fontId="9" fillId="0" borderId="10" xfId="0" applyNumberFormat="1" applyFont="1" applyBorder="1" applyAlignment="1">
      <alignment/>
    </xf>
    <xf numFmtId="169" fontId="2" fillId="0" borderId="10" xfId="0" applyNumberFormat="1" applyFont="1" applyBorder="1" applyAlignment="1">
      <alignment/>
    </xf>
    <xf numFmtId="169" fontId="2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right" vertical="top" wrapText="1"/>
    </xf>
    <xf numFmtId="0" fontId="9" fillId="0" borderId="10" xfId="0" applyFont="1" applyFill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/>
    </xf>
    <xf numFmtId="169" fontId="8" fillId="0" borderId="10" xfId="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/>
    </xf>
    <xf numFmtId="169" fontId="9" fillId="0" borderId="10" xfId="0" applyNumberFormat="1" applyFont="1" applyBorder="1" applyAlignment="1">
      <alignment/>
    </xf>
    <xf numFmtId="169" fontId="7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top" wrapText="1"/>
    </xf>
    <xf numFmtId="0" fontId="13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4"/>
  <sheetViews>
    <sheetView tabSelected="1" zoomScalePageLayoutView="0" workbookViewId="0" topLeftCell="A1">
      <pane ySplit="9" topLeftCell="A182" activePane="bottomLeft" state="frozen"/>
      <selection pane="topLeft" activeCell="A1" sqref="A1"/>
      <selection pane="bottomLeft" activeCell="K193" sqref="K193"/>
    </sheetView>
  </sheetViews>
  <sheetFormatPr defaultColWidth="8.796875" defaultRowHeight="18.75"/>
  <cols>
    <col min="1" max="1" width="3.296875" style="1" customWidth="1"/>
    <col min="2" max="2" width="26.5" style="3" customWidth="1"/>
    <col min="3" max="3" width="10.296875" style="1" bestFit="1" customWidth="1"/>
    <col min="4" max="6" width="8.796875" style="1" customWidth="1"/>
    <col min="7" max="10" width="9.5" style="1" bestFit="1" customWidth="1"/>
    <col min="11" max="11" width="10.19921875" style="1" customWidth="1"/>
    <col min="12" max="16384" width="8.796875" style="1" customWidth="1"/>
  </cols>
  <sheetData>
    <row r="2" spans="6:11" ht="18.75">
      <c r="F2" s="55" t="s">
        <v>46</v>
      </c>
      <c r="G2" s="56"/>
      <c r="H2" s="56"/>
      <c r="I2" s="56"/>
      <c r="J2" s="56"/>
      <c r="K2" s="56"/>
    </row>
    <row r="3" spans="6:11" ht="49.5" customHeight="1">
      <c r="F3" s="57" t="s">
        <v>40</v>
      </c>
      <c r="G3" s="58"/>
      <c r="H3" s="58"/>
      <c r="I3" s="58"/>
      <c r="J3" s="58"/>
      <c r="K3" s="58"/>
    </row>
    <row r="5" spans="1:11" ht="15.75" customHeight="1">
      <c r="A5" s="59" t="s">
        <v>41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31.5" customHeight="1">
      <c r="A6" s="59" t="s">
        <v>42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8" spans="1:11" ht="48.75" customHeight="1">
      <c r="A8" s="65" t="s">
        <v>0</v>
      </c>
      <c r="B8" s="67" t="s">
        <v>1</v>
      </c>
      <c r="C8" s="65" t="s">
        <v>2</v>
      </c>
      <c r="D8" s="69"/>
      <c r="E8" s="69"/>
      <c r="F8" s="69"/>
      <c r="G8" s="69"/>
      <c r="H8" s="69"/>
      <c r="I8" s="69"/>
      <c r="J8" s="69"/>
      <c r="K8" s="65" t="s">
        <v>44</v>
      </c>
    </row>
    <row r="9" spans="1:11" ht="37.5" customHeight="1">
      <c r="A9" s="66"/>
      <c r="B9" s="68"/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66"/>
    </row>
    <row r="10" spans="1:11" ht="25.5">
      <c r="A10" s="14">
        <v>1</v>
      </c>
      <c r="B10" s="15" t="s">
        <v>11</v>
      </c>
      <c r="C10" s="6">
        <f>SUM(C11:C13)</f>
        <v>514394.49457</v>
      </c>
      <c r="D10" s="7">
        <f>SUM(D11:D13)</f>
        <v>72646.2</v>
      </c>
      <c r="E10" s="7">
        <f aca="true" t="shared" si="0" ref="E10:J10">SUM(E11:E13)</f>
        <v>71797.8</v>
      </c>
      <c r="F10" s="6">
        <f t="shared" si="0"/>
        <v>70933.18221</v>
      </c>
      <c r="G10" s="6">
        <f>SUM(G11:G13)</f>
        <v>71357.61235999998</v>
      </c>
      <c r="H10" s="6">
        <f t="shared" si="0"/>
        <v>71631.5</v>
      </c>
      <c r="I10" s="6">
        <f t="shared" si="0"/>
        <v>78018.1</v>
      </c>
      <c r="J10" s="6">
        <f t="shared" si="0"/>
        <v>78010.1</v>
      </c>
      <c r="K10" s="4" t="s">
        <v>45</v>
      </c>
    </row>
    <row r="11" spans="1:11" ht="15.75">
      <c r="A11" s="14">
        <v>2</v>
      </c>
      <c r="B11" s="16" t="s">
        <v>12</v>
      </c>
      <c r="C11" s="8">
        <f>SUM(D11:J11)</f>
        <v>507131.45863999997</v>
      </c>
      <c r="D11" s="9">
        <f aca="true" t="shared" si="1" ref="D11:J13">D24+D52+D84+D108+D142</f>
        <v>71424.9</v>
      </c>
      <c r="E11" s="9">
        <f t="shared" si="1"/>
        <v>70841.7</v>
      </c>
      <c r="F11" s="8">
        <f t="shared" si="1"/>
        <v>67907.07221</v>
      </c>
      <c r="G11" s="8">
        <f t="shared" si="1"/>
        <v>69298.08643</v>
      </c>
      <c r="H11" s="8">
        <f t="shared" si="1"/>
        <v>71631.5</v>
      </c>
      <c r="I11" s="8">
        <f t="shared" si="1"/>
        <v>78018.1</v>
      </c>
      <c r="J11" s="8">
        <f t="shared" si="1"/>
        <v>78010.1</v>
      </c>
      <c r="K11" s="4" t="s">
        <v>45</v>
      </c>
    </row>
    <row r="12" spans="1:11" ht="15.75">
      <c r="A12" s="14">
        <v>3</v>
      </c>
      <c r="B12" s="16" t="s">
        <v>13</v>
      </c>
      <c r="C12" s="8">
        <f>SUM(D12:J12)</f>
        <v>5079.280000000001</v>
      </c>
      <c r="D12" s="9">
        <f t="shared" si="1"/>
        <v>1221.3000000000002</v>
      </c>
      <c r="E12" s="9">
        <f t="shared" si="1"/>
        <v>956.1</v>
      </c>
      <c r="F12" s="8">
        <f t="shared" si="1"/>
        <v>1811.48</v>
      </c>
      <c r="G12" s="8">
        <f t="shared" si="1"/>
        <v>1090.4</v>
      </c>
      <c r="H12" s="8">
        <f t="shared" si="1"/>
        <v>0</v>
      </c>
      <c r="I12" s="8">
        <f t="shared" si="1"/>
        <v>0</v>
      </c>
      <c r="J12" s="8">
        <f t="shared" si="1"/>
        <v>0</v>
      </c>
      <c r="K12" s="4" t="s">
        <v>45</v>
      </c>
    </row>
    <row r="13" spans="1:11" ht="15.75">
      <c r="A13" s="14">
        <v>4</v>
      </c>
      <c r="B13" s="16" t="s">
        <v>50</v>
      </c>
      <c r="C13" s="8">
        <f>SUM(D13:J13)</f>
        <v>2183.7559300000003</v>
      </c>
      <c r="D13" s="9">
        <f t="shared" si="1"/>
        <v>0</v>
      </c>
      <c r="E13" s="9">
        <f t="shared" si="1"/>
        <v>0</v>
      </c>
      <c r="F13" s="8">
        <f t="shared" si="1"/>
        <v>1214.63</v>
      </c>
      <c r="G13" s="8">
        <f t="shared" si="1"/>
        <v>969.12593</v>
      </c>
      <c r="H13" s="8">
        <f t="shared" si="1"/>
        <v>0</v>
      </c>
      <c r="I13" s="8">
        <f t="shared" si="1"/>
        <v>0</v>
      </c>
      <c r="J13" s="8">
        <f t="shared" si="1"/>
        <v>0</v>
      </c>
      <c r="K13" s="4" t="s">
        <v>45</v>
      </c>
    </row>
    <row r="14" spans="1:11" ht="15.75">
      <c r="A14" s="14">
        <v>5</v>
      </c>
      <c r="B14" s="17" t="s">
        <v>14</v>
      </c>
      <c r="C14" s="10" t="s">
        <v>43</v>
      </c>
      <c r="D14" s="11" t="s">
        <v>43</v>
      </c>
      <c r="E14" s="11" t="s">
        <v>43</v>
      </c>
      <c r="F14" s="10" t="s">
        <v>43</v>
      </c>
      <c r="G14" s="10" t="s">
        <v>43</v>
      </c>
      <c r="H14" s="10" t="s">
        <v>43</v>
      </c>
      <c r="I14" s="10" t="s">
        <v>43</v>
      </c>
      <c r="J14" s="10" t="s">
        <v>43</v>
      </c>
      <c r="K14" s="4" t="s">
        <v>45</v>
      </c>
    </row>
    <row r="15" spans="1:11" ht="15.75">
      <c r="A15" s="14">
        <v>6</v>
      </c>
      <c r="B15" s="16" t="s">
        <v>12</v>
      </c>
      <c r="C15" s="10" t="s">
        <v>43</v>
      </c>
      <c r="D15" s="11" t="s">
        <v>43</v>
      </c>
      <c r="E15" s="11" t="s">
        <v>43</v>
      </c>
      <c r="F15" s="10" t="s">
        <v>43</v>
      </c>
      <c r="G15" s="10" t="s">
        <v>43</v>
      </c>
      <c r="H15" s="10" t="s">
        <v>43</v>
      </c>
      <c r="I15" s="10" t="s">
        <v>43</v>
      </c>
      <c r="J15" s="10" t="s">
        <v>43</v>
      </c>
      <c r="K15" s="4" t="s">
        <v>45</v>
      </c>
    </row>
    <row r="16" spans="1:11" ht="15.75">
      <c r="A16" s="14">
        <v>7</v>
      </c>
      <c r="B16" s="16" t="s">
        <v>13</v>
      </c>
      <c r="C16" s="10" t="s">
        <v>43</v>
      </c>
      <c r="D16" s="11" t="s">
        <v>43</v>
      </c>
      <c r="E16" s="11" t="s">
        <v>43</v>
      </c>
      <c r="F16" s="10" t="s">
        <v>43</v>
      </c>
      <c r="G16" s="10" t="s">
        <v>43</v>
      </c>
      <c r="H16" s="10" t="s">
        <v>43</v>
      </c>
      <c r="I16" s="10" t="s">
        <v>43</v>
      </c>
      <c r="J16" s="10" t="s">
        <v>43</v>
      </c>
      <c r="K16" s="4" t="s">
        <v>45</v>
      </c>
    </row>
    <row r="17" spans="1:11" ht="15.75">
      <c r="A17" s="14">
        <v>8</v>
      </c>
      <c r="B17" s="16" t="s">
        <v>50</v>
      </c>
      <c r="C17" s="10" t="s">
        <v>43</v>
      </c>
      <c r="D17" s="11" t="s">
        <v>43</v>
      </c>
      <c r="E17" s="11" t="s">
        <v>43</v>
      </c>
      <c r="F17" s="10" t="s">
        <v>43</v>
      </c>
      <c r="G17" s="10" t="s">
        <v>43</v>
      </c>
      <c r="H17" s="10" t="s">
        <v>43</v>
      </c>
      <c r="I17" s="10" t="s">
        <v>43</v>
      </c>
      <c r="J17" s="10" t="s">
        <v>43</v>
      </c>
      <c r="K17" s="4" t="s">
        <v>45</v>
      </c>
    </row>
    <row r="18" spans="1:11" ht="15.75">
      <c r="A18" s="14">
        <v>9</v>
      </c>
      <c r="B18" s="17" t="s">
        <v>15</v>
      </c>
      <c r="C18" s="12">
        <f>SUM(C19:C21)</f>
        <v>514394.49457</v>
      </c>
      <c r="D18" s="13">
        <f>SUM(D19:D21)</f>
        <v>72646.2</v>
      </c>
      <c r="E18" s="13">
        <f aca="true" t="shared" si="2" ref="E18:J18">SUM(E19:E21)</f>
        <v>71797.8</v>
      </c>
      <c r="F18" s="12">
        <f t="shared" si="2"/>
        <v>70933.18221</v>
      </c>
      <c r="G18" s="12">
        <f t="shared" si="2"/>
        <v>71357.61235999998</v>
      </c>
      <c r="H18" s="12">
        <f t="shared" si="2"/>
        <v>71631.5</v>
      </c>
      <c r="I18" s="12">
        <f t="shared" si="2"/>
        <v>78018.1</v>
      </c>
      <c r="J18" s="12">
        <f t="shared" si="2"/>
        <v>78010.1</v>
      </c>
      <c r="K18" s="4" t="s">
        <v>45</v>
      </c>
    </row>
    <row r="19" spans="1:11" ht="15.75">
      <c r="A19" s="14">
        <v>10</v>
      </c>
      <c r="B19" s="16" t="s">
        <v>12</v>
      </c>
      <c r="C19" s="8">
        <f>SUM(D19:J19)</f>
        <v>507131.45863999997</v>
      </c>
      <c r="D19" s="9">
        <f aca="true" t="shared" si="3" ref="D19:J21">D35+D63+D95+D119+D153</f>
        <v>71424.9</v>
      </c>
      <c r="E19" s="9">
        <f t="shared" si="3"/>
        <v>70841.7</v>
      </c>
      <c r="F19" s="8">
        <f t="shared" si="3"/>
        <v>67907.07221</v>
      </c>
      <c r="G19" s="8">
        <f t="shared" si="3"/>
        <v>69298.08643</v>
      </c>
      <c r="H19" s="8">
        <f t="shared" si="3"/>
        <v>71631.5</v>
      </c>
      <c r="I19" s="8">
        <f t="shared" si="3"/>
        <v>78018.1</v>
      </c>
      <c r="J19" s="8">
        <f t="shared" si="3"/>
        <v>78010.1</v>
      </c>
      <c r="K19" s="4" t="s">
        <v>45</v>
      </c>
    </row>
    <row r="20" spans="1:11" ht="15.75">
      <c r="A20" s="14">
        <v>11</v>
      </c>
      <c r="B20" s="16" t="s">
        <v>13</v>
      </c>
      <c r="C20" s="8">
        <f>SUM(D20:J20)</f>
        <v>5079.280000000001</v>
      </c>
      <c r="D20" s="9">
        <f t="shared" si="3"/>
        <v>1221.3000000000002</v>
      </c>
      <c r="E20" s="9">
        <f t="shared" si="3"/>
        <v>956.1</v>
      </c>
      <c r="F20" s="8">
        <f t="shared" si="3"/>
        <v>1811.48</v>
      </c>
      <c r="G20" s="8">
        <f t="shared" si="3"/>
        <v>1090.4</v>
      </c>
      <c r="H20" s="8">
        <f t="shared" si="3"/>
        <v>0</v>
      </c>
      <c r="I20" s="8">
        <f t="shared" si="3"/>
        <v>0</v>
      </c>
      <c r="J20" s="8">
        <f t="shared" si="3"/>
        <v>0</v>
      </c>
      <c r="K20" s="4" t="s">
        <v>45</v>
      </c>
    </row>
    <row r="21" spans="1:11" ht="15.75">
      <c r="A21" s="14">
        <v>12</v>
      </c>
      <c r="B21" s="16" t="s">
        <v>50</v>
      </c>
      <c r="C21" s="8">
        <f>SUM(D21:J21)</f>
        <v>2183.7559300000003</v>
      </c>
      <c r="D21" s="9">
        <f t="shared" si="3"/>
        <v>0</v>
      </c>
      <c r="E21" s="9">
        <f t="shared" si="3"/>
        <v>0</v>
      </c>
      <c r="F21" s="8">
        <f t="shared" si="3"/>
        <v>1214.63</v>
      </c>
      <c r="G21" s="8">
        <f t="shared" si="3"/>
        <v>969.12593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4" t="s">
        <v>45</v>
      </c>
    </row>
    <row r="22" spans="1:11" s="18" customFormat="1" ht="15.75" customHeight="1">
      <c r="A22" s="14">
        <v>13</v>
      </c>
      <c r="B22" s="62" t="s">
        <v>16</v>
      </c>
      <c r="C22" s="64"/>
      <c r="D22" s="64"/>
      <c r="E22" s="64"/>
      <c r="F22" s="64"/>
      <c r="G22" s="64"/>
      <c r="H22" s="64"/>
      <c r="I22" s="64"/>
      <c r="J22" s="64"/>
      <c r="K22" s="64"/>
    </row>
    <row r="23" spans="1:11" s="18" customFormat="1" ht="32.25" customHeight="1">
      <c r="A23" s="14">
        <v>14</v>
      </c>
      <c r="B23" s="15" t="s">
        <v>17</v>
      </c>
      <c r="C23" s="34">
        <f>C34</f>
        <v>13213.4</v>
      </c>
      <c r="D23" s="19">
        <f aca="true" t="shared" si="4" ref="D23:J23">D34</f>
        <v>1425</v>
      </c>
      <c r="E23" s="19">
        <f t="shared" si="4"/>
        <v>3897</v>
      </c>
      <c r="F23" s="34">
        <f t="shared" si="4"/>
        <v>1740</v>
      </c>
      <c r="G23" s="34">
        <f t="shared" si="4"/>
        <v>1621</v>
      </c>
      <c r="H23" s="34">
        <f t="shared" si="4"/>
        <v>1410</v>
      </c>
      <c r="I23" s="34">
        <f t="shared" si="4"/>
        <v>1560.2</v>
      </c>
      <c r="J23" s="34">
        <f t="shared" si="4"/>
        <v>1560.2</v>
      </c>
      <c r="K23" s="4" t="s">
        <v>45</v>
      </c>
    </row>
    <row r="24" spans="1:11" s="18" customFormat="1" ht="12.75">
      <c r="A24" s="14">
        <v>15</v>
      </c>
      <c r="B24" s="16" t="s">
        <v>12</v>
      </c>
      <c r="C24" s="10">
        <f>C35</f>
        <v>13213.4</v>
      </c>
      <c r="D24" s="11">
        <f aca="true" t="shared" si="5" ref="D24:J24">D35</f>
        <v>1425</v>
      </c>
      <c r="E24" s="11">
        <f t="shared" si="5"/>
        <v>3897</v>
      </c>
      <c r="F24" s="10">
        <f t="shared" si="5"/>
        <v>1740</v>
      </c>
      <c r="G24" s="10">
        <f t="shared" si="5"/>
        <v>1621</v>
      </c>
      <c r="H24" s="10">
        <f t="shared" si="5"/>
        <v>1410</v>
      </c>
      <c r="I24" s="10">
        <f t="shared" si="5"/>
        <v>1560.2</v>
      </c>
      <c r="J24" s="10">
        <f t="shared" si="5"/>
        <v>1560.2</v>
      </c>
      <c r="K24" s="4" t="s">
        <v>45</v>
      </c>
    </row>
    <row r="25" spans="1:11" s="18" customFormat="1" ht="12.75">
      <c r="A25" s="14">
        <v>16</v>
      </c>
      <c r="B25" s="16" t="s">
        <v>13</v>
      </c>
      <c r="C25" s="10">
        <f>C36</f>
        <v>0</v>
      </c>
      <c r="D25" s="11">
        <f aca="true" t="shared" si="6" ref="D25:J26">D36</f>
        <v>0</v>
      </c>
      <c r="E25" s="11">
        <f t="shared" si="6"/>
        <v>0</v>
      </c>
      <c r="F25" s="10">
        <f t="shared" si="6"/>
        <v>0</v>
      </c>
      <c r="G25" s="10">
        <f t="shared" si="6"/>
        <v>0</v>
      </c>
      <c r="H25" s="10">
        <f t="shared" si="6"/>
        <v>0</v>
      </c>
      <c r="I25" s="10">
        <f t="shared" si="6"/>
        <v>0</v>
      </c>
      <c r="J25" s="10">
        <f t="shared" si="6"/>
        <v>0</v>
      </c>
      <c r="K25" s="4" t="s">
        <v>45</v>
      </c>
    </row>
    <row r="26" spans="1:11" s="18" customFormat="1" ht="12.75">
      <c r="A26" s="14">
        <v>17</v>
      </c>
      <c r="B26" s="16" t="s">
        <v>50</v>
      </c>
      <c r="C26" s="10">
        <f>C37</f>
        <v>0</v>
      </c>
      <c r="D26" s="11">
        <f t="shared" si="6"/>
        <v>0</v>
      </c>
      <c r="E26" s="11">
        <f t="shared" si="6"/>
        <v>0</v>
      </c>
      <c r="F26" s="10">
        <f t="shared" si="6"/>
        <v>0</v>
      </c>
      <c r="G26" s="10">
        <f t="shared" si="6"/>
        <v>0</v>
      </c>
      <c r="H26" s="10">
        <f t="shared" si="6"/>
        <v>0</v>
      </c>
      <c r="I26" s="10">
        <f t="shared" si="6"/>
        <v>0</v>
      </c>
      <c r="J26" s="10">
        <f t="shared" si="6"/>
        <v>0</v>
      </c>
      <c r="K26" s="4" t="s">
        <v>45</v>
      </c>
    </row>
    <row r="27" spans="1:11" s="18" customFormat="1" ht="15" customHeight="1">
      <c r="A27" s="14">
        <v>18</v>
      </c>
      <c r="B27" s="53" t="s">
        <v>18</v>
      </c>
      <c r="C27" s="54"/>
      <c r="D27" s="54"/>
      <c r="E27" s="54"/>
      <c r="F27" s="54"/>
      <c r="G27" s="54"/>
      <c r="H27" s="54"/>
      <c r="I27" s="54"/>
      <c r="J27" s="54"/>
      <c r="K27" s="54"/>
    </row>
    <row r="28" spans="1:11" s="18" customFormat="1" ht="27">
      <c r="A28" s="14">
        <v>19</v>
      </c>
      <c r="B28" s="20" t="s">
        <v>66</v>
      </c>
      <c r="C28" s="21" t="s">
        <v>43</v>
      </c>
      <c r="D28" s="21" t="s">
        <v>43</v>
      </c>
      <c r="E28" s="21" t="s">
        <v>43</v>
      </c>
      <c r="F28" s="21" t="s">
        <v>43</v>
      </c>
      <c r="G28" s="21" t="s">
        <v>43</v>
      </c>
      <c r="H28" s="21" t="s">
        <v>43</v>
      </c>
      <c r="I28" s="21" t="s">
        <v>43</v>
      </c>
      <c r="J28" s="21" t="s">
        <v>43</v>
      </c>
      <c r="K28" s="4" t="s">
        <v>45</v>
      </c>
    </row>
    <row r="29" spans="1:11" s="18" customFormat="1" ht="12.75">
      <c r="A29" s="14">
        <v>20</v>
      </c>
      <c r="B29" s="53" t="s">
        <v>19</v>
      </c>
      <c r="C29" s="54"/>
      <c r="D29" s="54"/>
      <c r="E29" s="54"/>
      <c r="F29" s="54"/>
      <c r="G29" s="54"/>
      <c r="H29" s="54"/>
      <c r="I29" s="54"/>
      <c r="J29" s="54"/>
      <c r="K29" s="54"/>
    </row>
    <row r="30" spans="1:11" s="18" customFormat="1" ht="42" customHeight="1">
      <c r="A30" s="14">
        <v>21</v>
      </c>
      <c r="B30" s="22" t="s">
        <v>20</v>
      </c>
      <c r="C30" s="21" t="s">
        <v>43</v>
      </c>
      <c r="D30" s="21" t="s">
        <v>43</v>
      </c>
      <c r="E30" s="21" t="s">
        <v>43</v>
      </c>
      <c r="F30" s="21" t="s">
        <v>43</v>
      </c>
      <c r="G30" s="21" t="s">
        <v>43</v>
      </c>
      <c r="H30" s="21" t="s">
        <v>43</v>
      </c>
      <c r="I30" s="21" t="s">
        <v>43</v>
      </c>
      <c r="J30" s="21" t="s">
        <v>43</v>
      </c>
      <c r="K30" s="4" t="s">
        <v>45</v>
      </c>
    </row>
    <row r="31" spans="1:11" s="18" customFormat="1" ht="12.75">
      <c r="A31" s="14">
        <v>22</v>
      </c>
      <c r="B31" s="53" t="s">
        <v>21</v>
      </c>
      <c r="C31" s="54"/>
      <c r="D31" s="54"/>
      <c r="E31" s="54"/>
      <c r="F31" s="54"/>
      <c r="G31" s="54"/>
      <c r="H31" s="54"/>
      <c r="I31" s="54"/>
      <c r="J31" s="54"/>
      <c r="K31" s="54"/>
    </row>
    <row r="32" spans="1:11" s="18" customFormat="1" ht="27">
      <c r="A32" s="14">
        <v>23</v>
      </c>
      <c r="B32" s="20" t="s">
        <v>67</v>
      </c>
      <c r="C32" s="21" t="s">
        <v>43</v>
      </c>
      <c r="D32" s="21" t="s">
        <v>43</v>
      </c>
      <c r="E32" s="21" t="s">
        <v>43</v>
      </c>
      <c r="F32" s="21" t="s">
        <v>43</v>
      </c>
      <c r="G32" s="21" t="s">
        <v>43</v>
      </c>
      <c r="H32" s="21" t="s">
        <v>43</v>
      </c>
      <c r="I32" s="21" t="s">
        <v>43</v>
      </c>
      <c r="J32" s="21" t="s">
        <v>43</v>
      </c>
      <c r="K32" s="4" t="s">
        <v>45</v>
      </c>
    </row>
    <row r="33" spans="1:11" s="18" customFormat="1" ht="12.75">
      <c r="A33" s="14">
        <v>24</v>
      </c>
      <c r="B33" s="53" t="s">
        <v>22</v>
      </c>
      <c r="C33" s="54"/>
      <c r="D33" s="54"/>
      <c r="E33" s="54"/>
      <c r="F33" s="54"/>
      <c r="G33" s="54"/>
      <c r="H33" s="54"/>
      <c r="I33" s="54"/>
      <c r="J33" s="54"/>
      <c r="K33" s="54"/>
    </row>
    <row r="34" spans="1:11" s="18" customFormat="1" ht="25.5">
      <c r="A34" s="14">
        <v>25</v>
      </c>
      <c r="B34" s="15" t="s">
        <v>23</v>
      </c>
      <c r="C34" s="6">
        <f aca="true" t="shared" si="7" ref="C34:J34">SUM(C35:C36)</f>
        <v>13213.4</v>
      </c>
      <c r="D34" s="7">
        <f>SUM(D35:D37)</f>
        <v>1425</v>
      </c>
      <c r="E34" s="7">
        <f t="shared" si="7"/>
        <v>3897</v>
      </c>
      <c r="F34" s="6">
        <f t="shared" si="7"/>
        <v>1740</v>
      </c>
      <c r="G34" s="6">
        <f t="shared" si="7"/>
        <v>1621</v>
      </c>
      <c r="H34" s="6">
        <f t="shared" si="7"/>
        <v>1410</v>
      </c>
      <c r="I34" s="6">
        <f t="shared" si="7"/>
        <v>1560.2</v>
      </c>
      <c r="J34" s="48">
        <f t="shared" si="7"/>
        <v>1560.2</v>
      </c>
      <c r="K34" s="4" t="s">
        <v>45</v>
      </c>
    </row>
    <row r="35" spans="1:11" s="18" customFormat="1" ht="12.75">
      <c r="A35" s="14">
        <v>26</v>
      </c>
      <c r="B35" s="16" t="s">
        <v>12</v>
      </c>
      <c r="C35" s="8">
        <f>C39+C47+C43</f>
        <v>13213.4</v>
      </c>
      <c r="D35" s="9">
        <f>D39+D47</f>
        <v>1425</v>
      </c>
      <c r="E35" s="9">
        <f aca="true" t="shared" si="8" ref="E35:J35">E39+E47+E43</f>
        <v>3897</v>
      </c>
      <c r="F35" s="8">
        <f t="shared" si="8"/>
        <v>1740</v>
      </c>
      <c r="G35" s="8">
        <f t="shared" si="8"/>
        <v>1621</v>
      </c>
      <c r="H35" s="8">
        <f t="shared" si="8"/>
        <v>1410</v>
      </c>
      <c r="I35" s="8">
        <f t="shared" si="8"/>
        <v>1560.2</v>
      </c>
      <c r="J35" s="8">
        <f t="shared" si="8"/>
        <v>1560.2</v>
      </c>
      <c r="K35" s="4" t="s">
        <v>45</v>
      </c>
    </row>
    <row r="36" spans="1:11" s="18" customFormat="1" ht="12.75">
      <c r="A36" s="14">
        <v>27</v>
      </c>
      <c r="B36" s="16" t="s">
        <v>13</v>
      </c>
      <c r="C36" s="8">
        <f>C40+C48+C44</f>
        <v>0</v>
      </c>
      <c r="D36" s="9">
        <f aca="true" t="shared" si="9" ref="C36:J37">D40+D48+D44</f>
        <v>0</v>
      </c>
      <c r="E36" s="9">
        <f t="shared" si="9"/>
        <v>0</v>
      </c>
      <c r="F36" s="8">
        <f t="shared" si="9"/>
        <v>0</v>
      </c>
      <c r="G36" s="8">
        <f t="shared" si="9"/>
        <v>0</v>
      </c>
      <c r="H36" s="8">
        <f t="shared" si="9"/>
        <v>0</v>
      </c>
      <c r="I36" s="8">
        <f t="shared" si="9"/>
        <v>0</v>
      </c>
      <c r="J36" s="8">
        <f t="shared" si="9"/>
        <v>0</v>
      </c>
      <c r="K36" s="4" t="s">
        <v>45</v>
      </c>
    </row>
    <row r="37" spans="1:11" s="18" customFormat="1" ht="12.75">
      <c r="A37" s="14">
        <v>28</v>
      </c>
      <c r="B37" s="16" t="s">
        <v>50</v>
      </c>
      <c r="C37" s="8">
        <f t="shared" si="9"/>
        <v>0</v>
      </c>
      <c r="D37" s="9">
        <f t="shared" si="9"/>
        <v>0</v>
      </c>
      <c r="E37" s="9">
        <f t="shared" si="9"/>
        <v>0</v>
      </c>
      <c r="F37" s="8">
        <f t="shared" si="9"/>
        <v>0</v>
      </c>
      <c r="G37" s="8">
        <f t="shared" si="9"/>
        <v>0</v>
      </c>
      <c r="H37" s="8">
        <f t="shared" si="9"/>
        <v>0</v>
      </c>
      <c r="I37" s="8">
        <f t="shared" si="9"/>
        <v>0</v>
      </c>
      <c r="J37" s="8">
        <f t="shared" si="9"/>
        <v>0</v>
      </c>
      <c r="K37" s="4" t="s">
        <v>45</v>
      </c>
    </row>
    <row r="38" spans="1:11" s="18" customFormat="1" ht="69.75" customHeight="1">
      <c r="A38" s="14">
        <v>29</v>
      </c>
      <c r="B38" s="20" t="s">
        <v>47</v>
      </c>
      <c r="C38" s="36">
        <f>SUM(C39:C40)</f>
        <v>7896</v>
      </c>
      <c r="D38" s="25">
        <f>SUM(D39:D40)</f>
        <v>1000</v>
      </c>
      <c r="E38" s="25">
        <f aca="true" t="shared" si="10" ref="E38:J38">SUM(E39:E40)</f>
        <v>1196</v>
      </c>
      <c r="F38" s="36">
        <f>SUM(F39:F40)</f>
        <v>1300</v>
      </c>
      <c r="G38" s="36">
        <f t="shared" si="10"/>
        <v>1200</v>
      </c>
      <c r="H38" s="36">
        <f t="shared" si="10"/>
        <v>1000</v>
      </c>
      <c r="I38" s="36">
        <f t="shared" si="10"/>
        <v>1100</v>
      </c>
      <c r="J38" s="36">
        <f t="shared" si="10"/>
        <v>1100</v>
      </c>
      <c r="K38" s="42">
        <v>5</v>
      </c>
    </row>
    <row r="39" spans="1:11" s="18" customFormat="1" ht="18" customHeight="1">
      <c r="A39" s="14">
        <v>30</v>
      </c>
      <c r="B39" s="16" t="s">
        <v>12</v>
      </c>
      <c r="C39" s="8">
        <f>SUM(D39:J39)</f>
        <v>7896</v>
      </c>
      <c r="D39" s="9">
        <v>1000</v>
      </c>
      <c r="E39" s="9">
        <v>1196</v>
      </c>
      <c r="F39" s="8">
        <v>1300</v>
      </c>
      <c r="G39" s="8">
        <v>1200</v>
      </c>
      <c r="H39" s="8">
        <v>1000</v>
      </c>
      <c r="I39" s="8">
        <v>1100</v>
      </c>
      <c r="J39" s="44">
        <v>1100</v>
      </c>
      <c r="K39" s="42">
        <v>5</v>
      </c>
    </row>
    <row r="40" spans="1:11" s="18" customFormat="1" ht="12.75">
      <c r="A40" s="14">
        <v>31</v>
      </c>
      <c r="B40" s="16" t="s">
        <v>13</v>
      </c>
      <c r="C40" s="8">
        <f>SUM(D40:J40)</f>
        <v>0</v>
      </c>
      <c r="D40" s="9">
        <v>0</v>
      </c>
      <c r="E40" s="9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4" t="s">
        <v>45</v>
      </c>
    </row>
    <row r="41" spans="1:11" s="18" customFormat="1" ht="12.75">
      <c r="A41" s="14">
        <v>32</v>
      </c>
      <c r="B41" s="16" t="s">
        <v>50</v>
      </c>
      <c r="C41" s="8">
        <f>SUM(D41:J41)</f>
        <v>0</v>
      </c>
      <c r="D41" s="9">
        <v>0</v>
      </c>
      <c r="E41" s="9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4" t="s">
        <v>45</v>
      </c>
    </row>
    <row r="42" spans="1:11" s="18" customFormat="1" ht="57.75" customHeight="1">
      <c r="A42" s="14">
        <v>33</v>
      </c>
      <c r="B42" s="23" t="s">
        <v>48</v>
      </c>
      <c r="C42" s="36">
        <f>SUM(C43:C44)</f>
        <v>2265</v>
      </c>
      <c r="D42" s="25">
        <f>SUM(D43:D44)</f>
        <v>0</v>
      </c>
      <c r="E42" s="25">
        <f aca="true" t="shared" si="11" ref="E42:J42">SUM(E43:E44)</f>
        <v>2265</v>
      </c>
      <c r="F42" s="36">
        <f t="shared" si="11"/>
        <v>0</v>
      </c>
      <c r="G42" s="36">
        <f t="shared" si="11"/>
        <v>0</v>
      </c>
      <c r="H42" s="36">
        <f t="shared" si="11"/>
        <v>0</v>
      </c>
      <c r="I42" s="36">
        <f t="shared" si="11"/>
        <v>0</v>
      </c>
      <c r="J42" s="36">
        <f t="shared" si="11"/>
        <v>0</v>
      </c>
      <c r="K42" s="5">
        <v>7</v>
      </c>
    </row>
    <row r="43" spans="1:11" s="18" customFormat="1" ht="12.75">
      <c r="A43" s="14">
        <v>34</v>
      </c>
      <c r="B43" s="16" t="s">
        <v>12</v>
      </c>
      <c r="C43" s="8">
        <f>SUM(D43:J43)</f>
        <v>2265</v>
      </c>
      <c r="D43" s="9">
        <v>0</v>
      </c>
      <c r="E43" s="9">
        <v>2265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4">
        <v>7</v>
      </c>
    </row>
    <row r="44" spans="1:11" s="18" customFormat="1" ht="12.75">
      <c r="A44" s="14">
        <v>35</v>
      </c>
      <c r="B44" s="16" t="s">
        <v>13</v>
      </c>
      <c r="C44" s="8">
        <f>SUM(D44:J44)</f>
        <v>0</v>
      </c>
      <c r="D44" s="9">
        <v>0</v>
      </c>
      <c r="E44" s="9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4" t="s">
        <v>45</v>
      </c>
    </row>
    <row r="45" spans="1:11" s="18" customFormat="1" ht="12.75">
      <c r="A45" s="14">
        <v>36</v>
      </c>
      <c r="B45" s="16" t="s">
        <v>50</v>
      </c>
      <c r="C45" s="8">
        <f>SUM(D45:J45)</f>
        <v>0</v>
      </c>
      <c r="D45" s="9">
        <v>0</v>
      </c>
      <c r="E45" s="9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4" t="s">
        <v>45</v>
      </c>
    </row>
    <row r="46" spans="1:11" s="18" customFormat="1" ht="67.5" customHeight="1">
      <c r="A46" s="14">
        <v>37</v>
      </c>
      <c r="B46" s="22" t="s">
        <v>51</v>
      </c>
      <c r="C46" s="36">
        <f aca="true" t="shared" si="12" ref="C46:J46">SUM(C47:C48)</f>
        <v>3052.3999999999996</v>
      </c>
      <c r="D46" s="25">
        <f t="shared" si="12"/>
        <v>425</v>
      </c>
      <c r="E46" s="25">
        <f t="shared" si="12"/>
        <v>436</v>
      </c>
      <c r="F46" s="36">
        <f>SUM(F47:F48)</f>
        <v>440</v>
      </c>
      <c r="G46" s="36">
        <f t="shared" si="12"/>
        <v>421</v>
      </c>
      <c r="H46" s="36">
        <f t="shared" si="12"/>
        <v>410</v>
      </c>
      <c r="I46" s="36">
        <f t="shared" si="12"/>
        <v>460.2</v>
      </c>
      <c r="J46" s="36">
        <f t="shared" si="12"/>
        <v>460.2</v>
      </c>
      <c r="K46" s="42" t="s">
        <v>68</v>
      </c>
    </row>
    <row r="47" spans="1:11" s="18" customFormat="1" ht="12.75">
      <c r="A47" s="14">
        <v>38</v>
      </c>
      <c r="B47" s="16" t="s">
        <v>12</v>
      </c>
      <c r="C47" s="8">
        <f>SUM(D47:J47)</f>
        <v>3052.3999999999996</v>
      </c>
      <c r="D47" s="9">
        <v>425</v>
      </c>
      <c r="E47" s="9">
        <v>436</v>
      </c>
      <c r="F47" s="8">
        <v>440</v>
      </c>
      <c r="G47" s="8">
        <v>421</v>
      </c>
      <c r="H47" s="8">
        <v>410</v>
      </c>
      <c r="I47" s="8">
        <v>460.2</v>
      </c>
      <c r="J47" s="44">
        <v>460.2</v>
      </c>
      <c r="K47" s="42" t="s">
        <v>68</v>
      </c>
    </row>
    <row r="48" spans="1:11" s="18" customFormat="1" ht="12.75">
      <c r="A48" s="14">
        <v>39</v>
      </c>
      <c r="B48" s="16" t="s">
        <v>13</v>
      </c>
      <c r="C48" s="8">
        <f>SUM(D48:J48)</f>
        <v>0</v>
      </c>
      <c r="D48" s="9">
        <v>0</v>
      </c>
      <c r="E48" s="9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4" t="s">
        <v>45</v>
      </c>
    </row>
    <row r="49" spans="1:11" s="18" customFormat="1" ht="12.75">
      <c r="A49" s="14">
        <v>40</v>
      </c>
      <c r="B49" s="16" t="s">
        <v>50</v>
      </c>
      <c r="C49" s="8">
        <f>SUM(D49:J49)</f>
        <v>0</v>
      </c>
      <c r="D49" s="9">
        <v>0</v>
      </c>
      <c r="E49" s="9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4" t="s">
        <v>45</v>
      </c>
    </row>
    <row r="50" spans="1:11" s="18" customFormat="1" ht="12.75">
      <c r="A50" s="14">
        <v>41</v>
      </c>
      <c r="B50" s="62" t="s">
        <v>24</v>
      </c>
      <c r="C50" s="64"/>
      <c r="D50" s="64"/>
      <c r="E50" s="64"/>
      <c r="F50" s="64"/>
      <c r="G50" s="64"/>
      <c r="H50" s="64"/>
      <c r="I50" s="64"/>
      <c r="J50" s="64"/>
      <c r="K50" s="64"/>
    </row>
    <row r="51" spans="1:11" s="18" customFormat="1" ht="31.5" customHeight="1">
      <c r="A51" s="14">
        <v>42</v>
      </c>
      <c r="B51" s="15" t="s">
        <v>25</v>
      </c>
      <c r="C51" s="35">
        <f>C62</f>
        <v>8798.245930000001</v>
      </c>
      <c r="D51" s="24">
        <f aca="true" t="shared" si="13" ref="D51:J51">D62</f>
        <v>1320.7</v>
      </c>
      <c r="E51" s="24">
        <f t="shared" si="13"/>
        <v>999</v>
      </c>
      <c r="F51" s="35">
        <f t="shared" si="13"/>
        <v>2946.41</v>
      </c>
      <c r="G51" s="35">
        <f t="shared" si="13"/>
        <v>2180.13593</v>
      </c>
      <c r="H51" s="35">
        <f t="shared" si="13"/>
        <v>452</v>
      </c>
      <c r="I51" s="35">
        <f t="shared" si="13"/>
        <v>450</v>
      </c>
      <c r="J51" s="35">
        <f t="shared" si="13"/>
        <v>450</v>
      </c>
      <c r="K51" s="4" t="s">
        <v>45</v>
      </c>
    </row>
    <row r="52" spans="1:11" s="18" customFormat="1" ht="12.75">
      <c r="A52" s="14">
        <v>43</v>
      </c>
      <c r="B52" s="16" t="s">
        <v>12</v>
      </c>
      <c r="C52" s="10">
        <f>C63</f>
        <v>3632.01</v>
      </c>
      <c r="D52" s="11">
        <f aca="true" t="shared" si="14" ref="D52:J52">D63</f>
        <v>562</v>
      </c>
      <c r="E52" s="11">
        <f t="shared" si="14"/>
        <v>600</v>
      </c>
      <c r="F52" s="10">
        <f t="shared" si="14"/>
        <v>641</v>
      </c>
      <c r="G52" s="10">
        <f t="shared" si="14"/>
        <v>477.01</v>
      </c>
      <c r="H52" s="10">
        <f t="shared" si="14"/>
        <v>452</v>
      </c>
      <c r="I52" s="10">
        <f t="shared" si="14"/>
        <v>450</v>
      </c>
      <c r="J52" s="10">
        <f t="shared" si="14"/>
        <v>450</v>
      </c>
      <c r="K52" s="4" t="s">
        <v>45</v>
      </c>
    </row>
    <row r="53" spans="1:11" s="18" customFormat="1" ht="12.75">
      <c r="A53" s="14">
        <v>44</v>
      </c>
      <c r="B53" s="16" t="s">
        <v>13</v>
      </c>
      <c r="C53" s="10">
        <f>C64</f>
        <v>3360.7799999999997</v>
      </c>
      <c r="D53" s="11">
        <f aca="true" t="shared" si="15" ref="D53:J54">D64</f>
        <v>758.7</v>
      </c>
      <c r="E53" s="11">
        <f t="shared" si="15"/>
        <v>399</v>
      </c>
      <c r="F53" s="10">
        <f t="shared" si="15"/>
        <v>1469.08</v>
      </c>
      <c r="G53" s="10">
        <f t="shared" si="15"/>
        <v>734</v>
      </c>
      <c r="H53" s="10">
        <f t="shared" si="15"/>
        <v>0</v>
      </c>
      <c r="I53" s="10">
        <f t="shared" si="15"/>
        <v>0</v>
      </c>
      <c r="J53" s="10">
        <f t="shared" si="15"/>
        <v>0</v>
      </c>
      <c r="K53" s="4" t="s">
        <v>45</v>
      </c>
    </row>
    <row r="54" spans="1:11" s="18" customFormat="1" ht="12.75">
      <c r="A54" s="14">
        <v>45</v>
      </c>
      <c r="B54" s="16" t="s">
        <v>50</v>
      </c>
      <c r="C54" s="10">
        <f>C65</f>
        <v>1805.45593</v>
      </c>
      <c r="D54" s="11">
        <f t="shared" si="15"/>
        <v>0</v>
      </c>
      <c r="E54" s="11">
        <f t="shared" si="15"/>
        <v>0</v>
      </c>
      <c r="F54" s="10">
        <f t="shared" si="15"/>
        <v>836.33</v>
      </c>
      <c r="G54" s="10">
        <f t="shared" si="15"/>
        <v>969.12593</v>
      </c>
      <c r="H54" s="10">
        <f t="shared" si="15"/>
        <v>0</v>
      </c>
      <c r="I54" s="10">
        <f t="shared" si="15"/>
        <v>0</v>
      </c>
      <c r="J54" s="10">
        <f t="shared" si="15"/>
        <v>0</v>
      </c>
      <c r="K54" s="4" t="s">
        <v>45</v>
      </c>
    </row>
    <row r="55" spans="1:11" s="18" customFormat="1" ht="12.75">
      <c r="A55" s="14">
        <v>46</v>
      </c>
      <c r="B55" s="53" t="s">
        <v>18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s="18" customFormat="1" ht="27">
      <c r="A56" s="14">
        <v>47</v>
      </c>
      <c r="B56" s="20" t="s">
        <v>66</v>
      </c>
      <c r="C56" s="21" t="s">
        <v>43</v>
      </c>
      <c r="D56" s="21" t="s">
        <v>43</v>
      </c>
      <c r="E56" s="21" t="s">
        <v>43</v>
      </c>
      <c r="F56" s="21" t="s">
        <v>43</v>
      </c>
      <c r="G56" s="21" t="s">
        <v>43</v>
      </c>
      <c r="H56" s="21" t="s">
        <v>43</v>
      </c>
      <c r="I56" s="21" t="s">
        <v>43</v>
      </c>
      <c r="J56" s="21" t="s">
        <v>43</v>
      </c>
      <c r="K56" s="4" t="s">
        <v>45</v>
      </c>
    </row>
    <row r="57" spans="1:11" s="18" customFormat="1" ht="18.75" customHeight="1">
      <c r="A57" s="14">
        <v>48</v>
      </c>
      <c r="B57" s="53" t="s">
        <v>19</v>
      </c>
      <c r="C57" s="54"/>
      <c r="D57" s="54"/>
      <c r="E57" s="54"/>
      <c r="F57" s="54"/>
      <c r="G57" s="54"/>
      <c r="H57" s="54"/>
      <c r="I57" s="54"/>
      <c r="J57" s="54"/>
      <c r="K57" s="54"/>
    </row>
    <row r="58" spans="1:11" s="18" customFormat="1" ht="44.25" customHeight="1">
      <c r="A58" s="14">
        <v>49</v>
      </c>
      <c r="B58" s="22" t="s">
        <v>20</v>
      </c>
      <c r="C58" s="21" t="s">
        <v>43</v>
      </c>
      <c r="D58" s="21" t="s">
        <v>43</v>
      </c>
      <c r="E58" s="21" t="s">
        <v>43</v>
      </c>
      <c r="F58" s="21" t="s">
        <v>43</v>
      </c>
      <c r="G58" s="21" t="s">
        <v>43</v>
      </c>
      <c r="H58" s="21" t="s">
        <v>43</v>
      </c>
      <c r="I58" s="21" t="s">
        <v>43</v>
      </c>
      <c r="J58" s="21" t="s">
        <v>43</v>
      </c>
      <c r="K58" s="4" t="s">
        <v>45</v>
      </c>
    </row>
    <row r="59" spans="1:11" s="18" customFormat="1" ht="12.75">
      <c r="A59" s="14">
        <v>50</v>
      </c>
      <c r="B59" s="53" t="s">
        <v>21</v>
      </c>
      <c r="C59" s="54"/>
      <c r="D59" s="54"/>
      <c r="E59" s="54"/>
      <c r="F59" s="54"/>
      <c r="G59" s="54"/>
      <c r="H59" s="54"/>
      <c r="I59" s="54"/>
      <c r="J59" s="54"/>
      <c r="K59" s="54"/>
    </row>
    <row r="60" spans="1:11" s="18" customFormat="1" ht="27">
      <c r="A60" s="14">
        <v>51</v>
      </c>
      <c r="B60" s="20" t="s">
        <v>67</v>
      </c>
      <c r="C60" s="21" t="s">
        <v>43</v>
      </c>
      <c r="D60" s="21" t="s">
        <v>43</v>
      </c>
      <c r="E60" s="21" t="s">
        <v>43</v>
      </c>
      <c r="F60" s="21" t="s">
        <v>43</v>
      </c>
      <c r="G60" s="21" t="s">
        <v>43</v>
      </c>
      <c r="H60" s="21" t="s">
        <v>43</v>
      </c>
      <c r="I60" s="21" t="s">
        <v>43</v>
      </c>
      <c r="J60" s="21" t="s">
        <v>43</v>
      </c>
      <c r="K60" s="4" t="s">
        <v>45</v>
      </c>
    </row>
    <row r="61" spans="1:11" s="18" customFormat="1" ht="12.75">
      <c r="A61" s="14">
        <v>52</v>
      </c>
      <c r="B61" s="53" t="s">
        <v>22</v>
      </c>
      <c r="C61" s="54"/>
      <c r="D61" s="54"/>
      <c r="E61" s="54"/>
      <c r="F61" s="54"/>
      <c r="G61" s="54"/>
      <c r="H61" s="54"/>
      <c r="I61" s="54"/>
      <c r="J61" s="54"/>
      <c r="K61" s="54"/>
    </row>
    <row r="62" spans="1:11" s="18" customFormat="1" ht="25.5">
      <c r="A62" s="14">
        <v>53</v>
      </c>
      <c r="B62" s="15" t="s">
        <v>23</v>
      </c>
      <c r="C62" s="6">
        <f>SUM(C63:C65)</f>
        <v>8798.245930000001</v>
      </c>
      <c r="D62" s="7">
        <f>SUM(D63:D65)</f>
        <v>1320.7</v>
      </c>
      <c r="E62" s="7">
        <f aca="true" t="shared" si="16" ref="E62:J62">SUM(E63:E65)</f>
        <v>999</v>
      </c>
      <c r="F62" s="6">
        <f t="shared" si="16"/>
        <v>2946.41</v>
      </c>
      <c r="G62" s="6">
        <f t="shared" si="16"/>
        <v>2180.13593</v>
      </c>
      <c r="H62" s="6">
        <f t="shared" si="16"/>
        <v>452</v>
      </c>
      <c r="I62" s="6">
        <f t="shared" si="16"/>
        <v>450</v>
      </c>
      <c r="J62" s="6">
        <f t="shared" si="16"/>
        <v>450</v>
      </c>
      <c r="K62" s="4" t="s">
        <v>45</v>
      </c>
    </row>
    <row r="63" spans="1:11" s="18" customFormat="1" ht="12.75">
      <c r="A63" s="14">
        <v>54</v>
      </c>
      <c r="B63" s="16" t="s">
        <v>12</v>
      </c>
      <c r="C63" s="8">
        <f>C67+C71+C75+C79</f>
        <v>3632.01</v>
      </c>
      <c r="D63" s="9">
        <f>D67+D71+D75</f>
        <v>562</v>
      </c>
      <c r="E63" s="9">
        <f aca="true" t="shared" si="17" ref="E63:J63">E67+E71+E75</f>
        <v>600</v>
      </c>
      <c r="F63" s="8">
        <f t="shared" si="17"/>
        <v>641</v>
      </c>
      <c r="G63" s="8">
        <f>G67+G71+G75+G79</f>
        <v>477.01</v>
      </c>
      <c r="H63" s="8">
        <f t="shared" si="17"/>
        <v>452</v>
      </c>
      <c r="I63" s="8">
        <f t="shared" si="17"/>
        <v>450</v>
      </c>
      <c r="J63" s="8">
        <f t="shared" si="17"/>
        <v>450</v>
      </c>
      <c r="K63" s="4" t="s">
        <v>45</v>
      </c>
    </row>
    <row r="64" spans="1:11" s="18" customFormat="1" ht="12.75">
      <c r="A64" s="14">
        <v>55</v>
      </c>
      <c r="B64" s="16" t="s">
        <v>13</v>
      </c>
      <c r="C64" s="8">
        <f>C68+C72+C76+C80</f>
        <v>3360.7799999999997</v>
      </c>
      <c r="D64" s="9">
        <f aca="true" t="shared" si="18" ref="D64:J65">D68+D72+D76</f>
        <v>758.7</v>
      </c>
      <c r="E64" s="9">
        <f t="shared" si="18"/>
        <v>399</v>
      </c>
      <c r="F64" s="8">
        <f t="shared" si="18"/>
        <v>1469.08</v>
      </c>
      <c r="G64" s="8">
        <f>G68+G72+G76+G80</f>
        <v>734</v>
      </c>
      <c r="H64" s="8">
        <f t="shared" si="18"/>
        <v>0</v>
      </c>
      <c r="I64" s="8">
        <f t="shared" si="18"/>
        <v>0</v>
      </c>
      <c r="J64" s="8">
        <f t="shared" si="18"/>
        <v>0</v>
      </c>
      <c r="K64" s="4" t="s">
        <v>45</v>
      </c>
    </row>
    <row r="65" spans="1:11" s="18" customFormat="1" ht="12.75">
      <c r="A65" s="14">
        <v>56</v>
      </c>
      <c r="B65" s="16" t="s">
        <v>50</v>
      </c>
      <c r="C65" s="8">
        <f>C69+C73+C77+C81</f>
        <v>1805.45593</v>
      </c>
      <c r="D65" s="9">
        <f t="shared" si="18"/>
        <v>0</v>
      </c>
      <c r="E65" s="9">
        <f t="shared" si="18"/>
        <v>0</v>
      </c>
      <c r="F65" s="8">
        <f t="shared" si="18"/>
        <v>836.33</v>
      </c>
      <c r="G65" s="8">
        <f>G69+G73+G77+G81</f>
        <v>969.12593</v>
      </c>
      <c r="H65" s="8">
        <f t="shared" si="18"/>
        <v>0</v>
      </c>
      <c r="I65" s="8">
        <f t="shared" si="18"/>
        <v>0</v>
      </c>
      <c r="J65" s="8">
        <f t="shared" si="18"/>
        <v>0</v>
      </c>
      <c r="K65" s="4" t="s">
        <v>45</v>
      </c>
    </row>
    <row r="66" spans="1:11" s="18" customFormat="1" ht="171" customHeight="1">
      <c r="A66" s="14">
        <v>57</v>
      </c>
      <c r="B66" s="22" t="s">
        <v>52</v>
      </c>
      <c r="C66" s="36">
        <f>SUM(C67:C68)</f>
        <v>1320.7</v>
      </c>
      <c r="D66" s="25">
        <f>SUM(D67:D68)</f>
        <v>1320.7</v>
      </c>
      <c r="E66" s="25">
        <f aca="true" t="shared" si="19" ref="E66:J66">SUM(E67:E68)</f>
        <v>0</v>
      </c>
      <c r="F66" s="36">
        <f t="shared" si="19"/>
        <v>0</v>
      </c>
      <c r="G66" s="36">
        <f t="shared" si="19"/>
        <v>0</v>
      </c>
      <c r="H66" s="36">
        <f t="shared" si="19"/>
        <v>0</v>
      </c>
      <c r="I66" s="36">
        <f t="shared" si="19"/>
        <v>0</v>
      </c>
      <c r="J66" s="36">
        <f t="shared" si="19"/>
        <v>0</v>
      </c>
      <c r="K66" s="4">
        <v>25</v>
      </c>
    </row>
    <row r="67" spans="1:11" s="18" customFormat="1" ht="12.75">
      <c r="A67" s="14">
        <v>58</v>
      </c>
      <c r="B67" s="16" t="s">
        <v>12</v>
      </c>
      <c r="C67" s="8">
        <f>SUM(D67:J67)</f>
        <v>562</v>
      </c>
      <c r="D67" s="9">
        <v>562</v>
      </c>
      <c r="E67" s="9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4">
        <v>25</v>
      </c>
    </row>
    <row r="68" spans="1:11" s="18" customFormat="1" ht="12.75">
      <c r="A68" s="14">
        <v>59</v>
      </c>
      <c r="B68" s="16" t="s">
        <v>13</v>
      </c>
      <c r="C68" s="8">
        <f>SUM(D68:J68)</f>
        <v>758.7</v>
      </c>
      <c r="D68" s="9">
        <v>758.7</v>
      </c>
      <c r="E68" s="9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4">
        <v>25</v>
      </c>
    </row>
    <row r="69" spans="1:11" s="18" customFormat="1" ht="12.75">
      <c r="A69" s="14">
        <v>60</v>
      </c>
      <c r="B69" s="16" t="s">
        <v>50</v>
      </c>
      <c r="C69" s="8">
        <f>SUM(D69:J69)</f>
        <v>0</v>
      </c>
      <c r="D69" s="9">
        <v>0</v>
      </c>
      <c r="E69" s="9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4" t="s">
        <v>45</v>
      </c>
    </row>
    <row r="70" spans="1:11" s="18" customFormat="1" ht="94.5" customHeight="1">
      <c r="A70" s="14">
        <v>61</v>
      </c>
      <c r="B70" s="20" t="s">
        <v>53</v>
      </c>
      <c r="C70" s="36">
        <f aca="true" t="shared" si="20" ref="C70:J70">SUM(C71:C72)</f>
        <v>5349</v>
      </c>
      <c r="D70" s="25">
        <f t="shared" si="20"/>
        <v>0</v>
      </c>
      <c r="E70" s="25">
        <f t="shared" si="20"/>
        <v>999</v>
      </c>
      <c r="F70" s="36">
        <f t="shared" si="20"/>
        <v>1890</v>
      </c>
      <c r="G70" s="36">
        <f t="shared" si="20"/>
        <v>1160</v>
      </c>
      <c r="H70" s="36">
        <f t="shared" si="20"/>
        <v>400</v>
      </c>
      <c r="I70" s="36">
        <f t="shared" si="20"/>
        <v>450</v>
      </c>
      <c r="J70" s="36">
        <f t="shared" si="20"/>
        <v>450</v>
      </c>
      <c r="K70" s="43" t="s">
        <v>69</v>
      </c>
    </row>
    <row r="71" spans="1:11" s="18" customFormat="1" ht="12.75">
      <c r="A71" s="14">
        <v>62</v>
      </c>
      <c r="B71" s="16" t="s">
        <v>12</v>
      </c>
      <c r="C71" s="8">
        <f>SUM(D71:J71)</f>
        <v>2956</v>
      </c>
      <c r="D71" s="9">
        <v>0</v>
      </c>
      <c r="E71" s="9">
        <v>600</v>
      </c>
      <c r="F71" s="8">
        <v>630</v>
      </c>
      <c r="G71" s="8">
        <v>426</v>
      </c>
      <c r="H71" s="8">
        <v>400</v>
      </c>
      <c r="I71" s="8">
        <v>450</v>
      </c>
      <c r="J71" s="8">
        <v>450</v>
      </c>
      <c r="K71" s="43" t="s">
        <v>69</v>
      </c>
    </row>
    <row r="72" spans="1:11" s="18" customFormat="1" ht="12.75">
      <c r="A72" s="14">
        <v>63</v>
      </c>
      <c r="B72" s="16" t="s">
        <v>13</v>
      </c>
      <c r="C72" s="8">
        <f>SUM(D72:J72)</f>
        <v>2393</v>
      </c>
      <c r="D72" s="9">
        <v>0</v>
      </c>
      <c r="E72" s="9">
        <v>399</v>
      </c>
      <c r="F72" s="44">
        <v>1260</v>
      </c>
      <c r="G72" s="8">
        <v>734</v>
      </c>
      <c r="H72" s="8">
        <v>0</v>
      </c>
      <c r="I72" s="8">
        <v>0</v>
      </c>
      <c r="J72" s="8">
        <v>0</v>
      </c>
      <c r="K72" s="43" t="s">
        <v>69</v>
      </c>
    </row>
    <row r="73" spans="1:11" s="18" customFormat="1" ht="12.75">
      <c r="A73" s="14">
        <v>64</v>
      </c>
      <c r="B73" s="16" t="s">
        <v>50</v>
      </c>
      <c r="C73" s="8">
        <f>SUM(D73:J73)</f>
        <v>0</v>
      </c>
      <c r="D73" s="9">
        <v>0</v>
      </c>
      <c r="E73" s="9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4" t="s">
        <v>45</v>
      </c>
    </row>
    <row r="74" spans="1:11" s="18" customFormat="1" ht="122.25" customHeight="1">
      <c r="A74" s="14">
        <v>65</v>
      </c>
      <c r="B74" s="23" t="s">
        <v>74</v>
      </c>
      <c r="C74" s="36">
        <f>SUM(C75:C77)</f>
        <v>1399.88273</v>
      </c>
      <c r="D74" s="25">
        <f>SUM(D75:D76)</f>
        <v>0</v>
      </c>
      <c r="E74" s="25">
        <f>SUM(E75:E76)</f>
        <v>0</v>
      </c>
      <c r="F74" s="36">
        <f>SUM(F75:F77)</f>
        <v>1056.41</v>
      </c>
      <c r="G74" s="36">
        <f>SUM(G75:G77)</f>
        <v>291.47273</v>
      </c>
      <c r="H74" s="36">
        <f>SUM(H75:H77)</f>
        <v>52</v>
      </c>
      <c r="I74" s="36">
        <f>SUM(I75:I77)</f>
        <v>0</v>
      </c>
      <c r="J74" s="36">
        <f>SUM(J75:J77)</f>
        <v>0</v>
      </c>
      <c r="K74" s="4" t="s">
        <v>71</v>
      </c>
    </row>
    <row r="75" spans="1:11" s="18" customFormat="1" ht="12.75">
      <c r="A75" s="14">
        <v>66</v>
      </c>
      <c r="B75" s="16" t="s">
        <v>12</v>
      </c>
      <c r="C75" s="8">
        <f>SUM(D75:J75)</f>
        <v>77.574</v>
      </c>
      <c r="D75" s="9">
        <v>0</v>
      </c>
      <c r="E75" s="9">
        <v>0</v>
      </c>
      <c r="F75" s="8">
        <v>11</v>
      </c>
      <c r="G75" s="8">
        <v>14.574</v>
      </c>
      <c r="H75" s="8">
        <v>52</v>
      </c>
      <c r="I75" s="8">
        <v>0</v>
      </c>
      <c r="J75" s="8">
        <v>0</v>
      </c>
      <c r="K75" s="4" t="s">
        <v>71</v>
      </c>
    </row>
    <row r="76" spans="1:11" s="18" customFormat="1" ht="12.75">
      <c r="A76" s="14">
        <v>67</v>
      </c>
      <c r="B76" s="16" t="s">
        <v>13</v>
      </c>
      <c r="C76" s="8">
        <f>SUM(D76:J76)</f>
        <v>209.08</v>
      </c>
      <c r="D76" s="9">
        <v>0</v>
      </c>
      <c r="E76" s="9">
        <v>0</v>
      </c>
      <c r="F76" s="44">
        <v>209.08</v>
      </c>
      <c r="G76" s="8">
        <v>0</v>
      </c>
      <c r="H76" s="8">
        <v>0</v>
      </c>
      <c r="I76" s="8">
        <v>0</v>
      </c>
      <c r="J76" s="8">
        <v>0</v>
      </c>
      <c r="K76" s="4" t="s">
        <v>45</v>
      </c>
    </row>
    <row r="77" spans="1:11" s="18" customFormat="1" ht="12.75">
      <c r="A77" s="14">
        <v>68</v>
      </c>
      <c r="B77" s="16" t="s">
        <v>50</v>
      </c>
      <c r="C77" s="8">
        <f>SUM(D77:J77)</f>
        <v>1113.22873</v>
      </c>
      <c r="D77" s="9">
        <v>0</v>
      </c>
      <c r="E77" s="9">
        <v>0</v>
      </c>
      <c r="F77" s="8">
        <v>836.33</v>
      </c>
      <c r="G77" s="8">
        <v>276.89873</v>
      </c>
      <c r="H77" s="8">
        <v>0</v>
      </c>
      <c r="I77" s="8">
        <v>0</v>
      </c>
      <c r="J77" s="8">
        <v>0</v>
      </c>
      <c r="K77" s="4" t="s">
        <v>45</v>
      </c>
    </row>
    <row r="78" spans="1:11" s="18" customFormat="1" ht="158.25" customHeight="1">
      <c r="A78" s="14">
        <v>69</v>
      </c>
      <c r="B78" s="20" t="s">
        <v>75</v>
      </c>
      <c r="C78" s="36">
        <f>SUM(C79:C81)</f>
        <v>728.6632000000001</v>
      </c>
      <c r="D78" s="25">
        <f>SUM(D79:D80)</f>
        <v>0</v>
      </c>
      <c r="E78" s="25">
        <v>0</v>
      </c>
      <c r="F78" s="36">
        <f>SUM(F79:F81)</f>
        <v>0</v>
      </c>
      <c r="G78" s="36">
        <f>SUM(G79:G81)</f>
        <v>728.6632000000001</v>
      </c>
      <c r="H78" s="36">
        <f>SUM(H79:H81)</f>
        <v>0</v>
      </c>
      <c r="I78" s="36">
        <f>SUM(I79:I81)</f>
        <v>0</v>
      </c>
      <c r="J78" s="36">
        <f>SUM(J79:J81)</f>
        <v>0</v>
      </c>
      <c r="K78" s="4"/>
    </row>
    <row r="79" spans="1:11" s="18" customFormat="1" ht="12.75">
      <c r="A79" s="14">
        <v>70</v>
      </c>
      <c r="B79" s="16" t="s">
        <v>12</v>
      </c>
      <c r="C79" s="8">
        <f>SUM(D79:J79)</f>
        <v>36.436</v>
      </c>
      <c r="D79" s="9">
        <v>0</v>
      </c>
      <c r="E79" s="9">
        <v>0</v>
      </c>
      <c r="F79" s="8">
        <v>0</v>
      </c>
      <c r="G79" s="8">
        <v>36.436</v>
      </c>
      <c r="H79" s="8">
        <v>0</v>
      </c>
      <c r="I79" s="8">
        <v>0</v>
      </c>
      <c r="J79" s="8">
        <v>0</v>
      </c>
      <c r="K79" s="4" t="s">
        <v>71</v>
      </c>
    </row>
    <row r="80" spans="1:11" s="18" customFormat="1" ht="12.75">
      <c r="A80" s="14">
        <v>71</v>
      </c>
      <c r="B80" s="16" t="s">
        <v>13</v>
      </c>
      <c r="C80" s="8">
        <f>SUM(D80:J80)</f>
        <v>0</v>
      </c>
      <c r="D80" s="9">
        <v>0</v>
      </c>
      <c r="E80" s="9">
        <v>0</v>
      </c>
      <c r="F80" s="44">
        <v>0</v>
      </c>
      <c r="G80" s="8">
        <v>0</v>
      </c>
      <c r="H80" s="8">
        <v>0</v>
      </c>
      <c r="I80" s="8">
        <v>0</v>
      </c>
      <c r="J80" s="8">
        <v>0</v>
      </c>
      <c r="K80" s="4" t="s">
        <v>45</v>
      </c>
    </row>
    <row r="81" spans="1:11" s="18" customFormat="1" ht="12.75">
      <c r="A81" s="14">
        <v>72</v>
      </c>
      <c r="B81" s="16" t="s">
        <v>50</v>
      </c>
      <c r="C81" s="8">
        <f>SUM(D81:J81)</f>
        <v>692.2272</v>
      </c>
      <c r="D81" s="9">
        <v>0</v>
      </c>
      <c r="E81" s="9">
        <v>0</v>
      </c>
      <c r="F81" s="8">
        <v>0</v>
      </c>
      <c r="G81" s="8">
        <v>692.2272</v>
      </c>
      <c r="H81" s="8">
        <v>0</v>
      </c>
      <c r="I81" s="8">
        <v>0</v>
      </c>
      <c r="J81" s="8">
        <v>0</v>
      </c>
      <c r="K81" s="4" t="s">
        <v>45</v>
      </c>
    </row>
    <row r="82" spans="1:11" s="18" customFormat="1" ht="12.75">
      <c r="A82" s="14">
        <v>73</v>
      </c>
      <c r="B82" s="62" t="s">
        <v>26</v>
      </c>
      <c r="C82" s="64"/>
      <c r="D82" s="64"/>
      <c r="E82" s="64"/>
      <c r="F82" s="64"/>
      <c r="G82" s="64"/>
      <c r="H82" s="64"/>
      <c r="I82" s="64"/>
      <c r="J82" s="64"/>
      <c r="K82" s="64"/>
    </row>
    <row r="83" spans="1:11" s="18" customFormat="1" ht="31.5" customHeight="1">
      <c r="A83" s="14">
        <v>74</v>
      </c>
      <c r="B83" s="15" t="s">
        <v>27</v>
      </c>
      <c r="C83" s="35">
        <f>C94</f>
        <v>8034.700000000001</v>
      </c>
      <c r="D83" s="24">
        <f aca="true" t="shared" si="21" ref="D83:J83">D94</f>
        <v>1662</v>
      </c>
      <c r="E83" s="24">
        <f t="shared" si="21"/>
        <v>1084.7</v>
      </c>
      <c r="F83" s="35">
        <f t="shared" si="21"/>
        <v>1005</v>
      </c>
      <c r="G83" s="35">
        <f t="shared" si="21"/>
        <v>965</v>
      </c>
      <c r="H83" s="35">
        <f t="shared" si="21"/>
        <v>906</v>
      </c>
      <c r="I83" s="35">
        <f t="shared" si="21"/>
        <v>1206</v>
      </c>
      <c r="J83" s="35">
        <f t="shared" si="21"/>
        <v>1206</v>
      </c>
      <c r="K83" s="4" t="s">
        <v>45</v>
      </c>
    </row>
    <row r="84" spans="1:11" s="18" customFormat="1" ht="12.75">
      <c r="A84" s="14">
        <v>75</v>
      </c>
      <c r="B84" s="16" t="s">
        <v>12</v>
      </c>
      <c r="C84" s="10">
        <f>C95</f>
        <v>7635.6</v>
      </c>
      <c r="D84" s="11">
        <f aca="true" t="shared" si="22" ref="D84:J84">D95</f>
        <v>1500</v>
      </c>
      <c r="E84" s="11">
        <f t="shared" si="22"/>
        <v>847.6</v>
      </c>
      <c r="F84" s="10">
        <f t="shared" si="22"/>
        <v>1005</v>
      </c>
      <c r="G84" s="10">
        <f t="shared" si="22"/>
        <v>965</v>
      </c>
      <c r="H84" s="10">
        <f t="shared" si="22"/>
        <v>906</v>
      </c>
      <c r="I84" s="10">
        <f t="shared" si="22"/>
        <v>1206</v>
      </c>
      <c r="J84" s="10">
        <f t="shared" si="22"/>
        <v>1206</v>
      </c>
      <c r="K84" s="4" t="s">
        <v>45</v>
      </c>
    </row>
    <row r="85" spans="1:11" s="18" customFormat="1" ht="12.75">
      <c r="A85" s="14">
        <v>76</v>
      </c>
      <c r="B85" s="16" t="s">
        <v>13</v>
      </c>
      <c r="C85" s="10">
        <f>C96</f>
        <v>399.1</v>
      </c>
      <c r="D85" s="11">
        <f aca="true" t="shared" si="23" ref="D85:J86">D96</f>
        <v>162</v>
      </c>
      <c r="E85" s="11">
        <f t="shared" si="23"/>
        <v>237.1</v>
      </c>
      <c r="F85" s="10">
        <f t="shared" si="23"/>
        <v>0</v>
      </c>
      <c r="G85" s="10">
        <f t="shared" si="23"/>
        <v>0</v>
      </c>
      <c r="H85" s="10">
        <f t="shared" si="23"/>
        <v>0</v>
      </c>
      <c r="I85" s="10">
        <f t="shared" si="23"/>
        <v>0</v>
      </c>
      <c r="J85" s="10">
        <f t="shared" si="23"/>
        <v>0</v>
      </c>
      <c r="K85" s="4" t="s">
        <v>45</v>
      </c>
    </row>
    <row r="86" spans="1:11" s="18" customFormat="1" ht="12.75">
      <c r="A86" s="14">
        <v>77</v>
      </c>
      <c r="B86" s="16" t="s">
        <v>50</v>
      </c>
      <c r="C86" s="10">
        <f>C97</f>
        <v>0</v>
      </c>
      <c r="D86" s="11">
        <f t="shared" si="23"/>
        <v>0</v>
      </c>
      <c r="E86" s="11">
        <f t="shared" si="23"/>
        <v>0</v>
      </c>
      <c r="F86" s="10">
        <f t="shared" si="23"/>
        <v>0</v>
      </c>
      <c r="G86" s="10">
        <f t="shared" si="23"/>
        <v>0</v>
      </c>
      <c r="H86" s="10">
        <f t="shared" si="23"/>
        <v>0</v>
      </c>
      <c r="I86" s="10">
        <f t="shared" si="23"/>
        <v>0</v>
      </c>
      <c r="J86" s="10">
        <f t="shared" si="23"/>
        <v>0</v>
      </c>
      <c r="K86" s="4" t="s">
        <v>45</v>
      </c>
    </row>
    <row r="87" spans="1:11" s="18" customFormat="1" ht="12.75">
      <c r="A87" s="14">
        <v>78</v>
      </c>
      <c r="B87" s="53" t="s">
        <v>18</v>
      </c>
      <c r="C87" s="54"/>
      <c r="D87" s="54"/>
      <c r="E87" s="54"/>
      <c r="F87" s="54"/>
      <c r="G87" s="54"/>
      <c r="H87" s="54"/>
      <c r="I87" s="54"/>
      <c r="J87" s="54"/>
      <c r="K87" s="54"/>
    </row>
    <row r="88" spans="1:11" s="18" customFormat="1" ht="27">
      <c r="A88" s="14">
        <v>79</v>
      </c>
      <c r="B88" s="20" t="s">
        <v>66</v>
      </c>
      <c r="C88" s="21" t="s">
        <v>43</v>
      </c>
      <c r="D88" s="21" t="s">
        <v>43</v>
      </c>
      <c r="E88" s="21" t="s">
        <v>43</v>
      </c>
      <c r="F88" s="21" t="s">
        <v>43</v>
      </c>
      <c r="G88" s="21" t="s">
        <v>43</v>
      </c>
      <c r="H88" s="21" t="s">
        <v>43</v>
      </c>
      <c r="I88" s="21" t="s">
        <v>43</v>
      </c>
      <c r="J88" s="21" t="s">
        <v>43</v>
      </c>
      <c r="K88" s="4" t="s">
        <v>45</v>
      </c>
    </row>
    <row r="89" spans="1:11" s="18" customFormat="1" ht="12.75">
      <c r="A89" s="14">
        <v>80</v>
      </c>
      <c r="B89" s="53" t="s">
        <v>19</v>
      </c>
      <c r="C89" s="54"/>
      <c r="D89" s="54"/>
      <c r="E89" s="54"/>
      <c r="F89" s="54"/>
      <c r="G89" s="54"/>
      <c r="H89" s="54"/>
      <c r="I89" s="54"/>
      <c r="J89" s="54"/>
      <c r="K89" s="54"/>
    </row>
    <row r="90" spans="1:11" s="18" customFormat="1" ht="41.25" customHeight="1">
      <c r="A90" s="14">
        <v>81</v>
      </c>
      <c r="B90" s="22" t="s">
        <v>20</v>
      </c>
      <c r="C90" s="21" t="s">
        <v>43</v>
      </c>
      <c r="D90" s="21" t="s">
        <v>43</v>
      </c>
      <c r="E90" s="21" t="s">
        <v>43</v>
      </c>
      <c r="F90" s="21" t="s">
        <v>43</v>
      </c>
      <c r="G90" s="21" t="s">
        <v>43</v>
      </c>
      <c r="H90" s="21" t="s">
        <v>43</v>
      </c>
      <c r="I90" s="21" t="s">
        <v>43</v>
      </c>
      <c r="J90" s="21" t="s">
        <v>43</v>
      </c>
      <c r="K90" s="4" t="s">
        <v>45</v>
      </c>
    </row>
    <row r="91" spans="1:11" s="18" customFormat="1" ht="12.75">
      <c r="A91" s="14">
        <v>82</v>
      </c>
      <c r="B91" s="53" t="s">
        <v>21</v>
      </c>
      <c r="C91" s="54"/>
      <c r="D91" s="54"/>
      <c r="E91" s="54"/>
      <c r="F91" s="54"/>
      <c r="G91" s="54"/>
      <c r="H91" s="54"/>
      <c r="I91" s="54"/>
      <c r="J91" s="54"/>
      <c r="K91" s="54"/>
    </row>
    <row r="92" spans="1:11" s="18" customFormat="1" ht="27">
      <c r="A92" s="14">
        <v>83</v>
      </c>
      <c r="B92" s="20" t="s">
        <v>67</v>
      </c>
      <c r="C92" s="21" t="s">
        <v>43</v>
      </c>
      <c r="D92" s="21" t="s">
        <v>43</v>
      </c>
      <c r="E92" s="21" t="s">
        <v>43</v>
      </c>
      <c r="F92" s="21" t="s">
        <v>43</v>
      </c>
      <c r="G92" s="21" t="s">
        <v>43</v>
      </c>
      <c r="H92" s="21" t="s">
        <v>43</v>
      </c>
      <c r="I92" s="21" t="s">
        <v>43</v>
      </c>
      <c r="J92" s="21" t="s">
        <v>43</v>
      </c>
      <c r="K92" s="4" t="s">
        <v>45</v>
      </c>
    </row>
    <row r="93" spans="1:11" s="18" customFormat="1" ht="12.75">
      <c r="A93" s="14">
        <v>84</v>
      </c>
      <c r="B93" s="53" t="s">
        <v>22</v>
      </c>
      <c r="C93" s="54"/>
      <c r="D93" s="54"/>
      <c r="E93" s="54"/>
      <c r="F93" s="54"/>
      <c r="G93" s="54"/>
      <c r="H93" s="54"/>
      <c r="I93" s="54"/>
      <c r="J93" s="54"/>
      <c r="K93" s="54"/>
    </row>
    <row r="94" spans="1:11" s="18" customFormat="1" ht="25.5">
      <c r="A94" s="14">
        <v>85</v>
      </c>
      <c r="B94" s="15" t="s">
        <v>23</v>
      </c>
      <c r="C94" s="6">
        <f>SUM(C95:C97)</f>
        <v>8034.700000000001</v>
      </c>
      <c r="D94" s="7">
        <f>SUM(D95:D97)</f>
        <v>1662</v>
      </c>
      <c r="E94" s="7">
        <f aca="true" t="shared" si="24" ref="E94:J94">SUM(E95:E97)</f>
        <v>1084.7</v>
      </c>
      <c r="F94" s="6">
        <f t="shared" si="24"/>
        <v>1005</v>
      </c>
      <c r="G94" s="6">
        <f t="shared" si="24"/>
        <v>965</v>
      </c>
      <c r="H94" s="6">
        <f t="shared" si="24"/>
        <v>906</v>
      </c>
      <c r="I94" s="6">
        <f t="shared" si="24"/>
        <v>1206</v>
      </c>
      <c r="J94" s="48">
        <f t="shared" si="24"/>
        <v>1206</v>
      </c>
      <c r="K94" s="4" t="s">
        <v>45</v>
      </c>
    </row>
    <row r="95" spans="1:11" s="18" customFormat="1" ht="12.75">
      <c r="A95" s="14">
        <v>86</v>
      </c>
      <c r="B95" s="16" t="s">
        <v>12</v>
      </c>
      <c r="C95" s="8">
        <f aca="true" t="shared" si="25" ref="C95:J97">C99+C103</f>
        <v>7635.6</v>
      </c>
      <c r="D95" s="9">
        <f t="shared" si="25"/>
        <v>1500</v>
      </c>
      <c r="E95" s="9">
        <f t="shared" si="25"/>
        <v>847.6</v>
      </c>
      <c r="F95" s="8">
        <f t="shared" si="25"/>
        <v>1005</v>
      </c>
      <c r="G95" s="8">
        <f t="shared" si="25"/>
        <v>965</v>
      </c>
      <c r="H95" s="8">
        <f t="shared" si="25"/>
        <v>906</v>
      </c>
      <c r="I95" s="8">
        <f t="shared" si="25"/>
        <v>1206</v>
      </c>
      <c r="J95" s="8">
        <f t="shared" si="25"/>
        <v>1206</v>
      </c>
      <c r="K95" s="4" t="s">
        <v>45</v>
      </c>
    </row>
    <row r="96" spans="1:11" s="18" customFormat="1" ht="12.75">
      <c r="A96" s="14">
        <v>87</v>
      </c>
      <c r="B96" s="16" t="s">
        <v>13</v>
      </c>
      <c r="C96" s="8">
        <f t="shared" si="25"/>
        <v>399.1</v>
      </c>
      <c r="D96" s="9">
        <f t="shared" si="25"/>
        <v>162</v>
      </c>
      <c r="E96" s="9">
        <f t="shared" si="25"/>
        <v>237.1</v>
      </c>
      <c r="F96" s="8">
        <f t="shared" si="25"/>
        <v>0</v>
      </c>
      <c r="G96" s="8">
        <f t="shared" si="25"/>
        <v>0</v>
      </c>
      <c r="H96" s="8">
        <f t="shared" si="25"/>
        <v>0</v>
      </c>
      <c r="I96" s="8">
        <f t="shared" si="25"/>
        <v>0</v>
      </c>
      <c r="J96" s="8">
        <f t="shared" si="25"/>
        <v>0</v>
      </c>
      <c r="K96" s="4" t="s">
        <v>45</v>
      </c>
    </row>
    <row r="97" spans="1:11" s="18" customFormat="1" ht="12.75">
      <c r="A97" s="14">
        <v>88</v>
      </c>
      <c r="B97" s="16" t="s">
        <v>50</v>
      </c>
      <c r="C97" s="8">
        <f t="shared" si="25"/>
        <v>0</v>
      </c>
      <c r="D97" s="9">
        <f t="shared" si="25"/>
        <v>0</v>
      </c>
      <c r="E97" s="9">
        <f t="shared" si="25"/>
        <v>0</v>
      </c>
      <c r="F97" s="8">
        <f t="shared" si="25"/>
        <v>0</v>
      </c>
      <c r="G97" s="8">
        <f t="shared" si="25"/>
        <v>0</v>
      </c>
      <c r="H97" s="8">
        <f t="shared" si="25"/>
        <v>0</v>
      </c>
      <c r="I97" s="8">
        <f t="shared" si="25"/>
        <v>0</v>
      </c>
      <c r="J97" s="8">
        <f t="shared" si="25"/>
        <v>0</v>
      </c>
      <c r="K97" s="4" t="s">
        <v>45</v>
      </c>
    </row>
    <row r="98" spans="1:11" s="18" customFormat="1" ht="83.25" customHeight="1">
      <c r="A98" s="14">
        <v>89</v>
      </c>
      <c r="B98" s="27" t="s">
        <v>54</v>
      </c>
      <c r="C98" s="36">
        <f aca="true" t="shared" si="26" ref="C98:C104">SUM(D98:J98)</f>
        <v>1541.76</v>
      </c>
      <c r="D98" s="25">
        <f>SUM(D99:D100)</f>
        <v>232</v>
      </c>
      <c r="E98" s="25">
        <f aca="true" t="shared" si="27" ref="E98:J98">SUM(E99:E100)</f>
        <v>338.7</v>
      </c>
      <c r="F98" s="36">
        <f t="shared" si="27"/>
        <v>147.06</v>
      </c>
      <c r="G98" s="36">
        <f t="shared" si="27"/>
        <v>206</v>
      </c>
      <c r="H98" s="36">
        <f t="shared" si="27"/>
        <v>206</v>
      </c>
      <c r="I98" s="36">
        <f t="shared" si="27"/>
        <v>206</v>
      </c>
      <c r="J98" s="36">
        <f t="shared" si="27"/>
        <v>206</v>
      </c>
      <c r="K98" s="4" t="s">
        <v>72</v>
      </c>
    </row>
    <row r="99" spans="1:11" s="18" customFormat="1" ht="12.75">
      <c r="A99" s="14">
        <v>90</v>
      </c>
      <c r="B99" s="16" t="s">
        <v>12</v>
      </c>
      <c r="C99" s="8">
        <f t="shared" si="26"/>
        <v>1142.6599999999999</v>
      </c>
      <c r="D99" s="9">
        <v>70</v>
      </c>
      <c r="E99" s="9">
        <v>101.6</v>
      </c>
      <c r="F99" s="8">
        <v>147.06</v>
      </c>
      <c r="G99" s="8">
        <v>206</v>
      </c>
      <c r="H99" s="8">
        <v>206</v>
      </c>
      <c r="I99" s="8">
        <v>206</v>
      </c>
      <c r="J99" s="8">
        <v>206</v>
      </c>
      <c r="K99" s="4" t="s">
        <v>72</v>
      </c>
    </row>
    <row r="100" spans="1:11" s="18" customFormat="1" ht="12.75">
      <c r="A100" s="14">
        <v>91</v>
      </c>
      <c r="B100" s="16" t="s">
        <v>13</v>
      </c>
      <c r="C100" s="8">
        <f t="shared" si="26"/>
        <v>399.1</v>
      </c>
      <c r="D100" s="9">
        <v>162</v>
      </c>
      <c r="E100" s="26">
        <v>237.1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4" t="s">
        <v>72</v>
      </c>
    </row>
    <row r="101" spans="1:11" s="18" customFormat="1" ht="12.75">
      <c r="A101" s="14">
        <v>92</v>
      </c>
      <c r="B101" s="16" t="s">
        <v>50</v>
      </c>
      <c r="C101" s="8">
        <f>SUM(D101:J101)</f>
        <v>0</v>
      </c>
      <c r="D101" s="9">
        <v>0</v>
      </c>
      <c r="E101" s="9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4" t="s">
        <v>45</v>
      </c>
    </row>
    <row r="102" spans="1:11" s="18" customFormat="1" ht="84" customHeight="1">
      <c r="A102" s="14">
        <v>93</v>
      </c>
      <c r="B102" s="23" t="s">
        <v>55</v>
      </c>
      <c r="C102" s="36">
        <f t="shared" si="26"/>
        <v>6492.9400000000005</v>
      </c>
      <c r="D102" s="25">
        <f aca="true" t="shared" si="28" ref="D102:J102">SUM(D103:D104)</f>
        <v>1430</v>
      </c>
      <c r="E102" s="25">
        <f t="shared" si="28"/>
        <v>746</v>
      </c>
      <c r="F102" s="36">
        <f t="shared" si="28"/>
        <v>857.94</v>
      </c>
      <c r="G102" s="36">
        <f t="shared" si="28"/>
        <v>759</v>
      </c>
      <c r="H102" s="36">
        <f t="shared" si="28"/>
        <v>700</v>
      </c>
      <c r="I102" s="36">
        <f t="shared" si="28"/>
        <v>1000</v>
      </c>
      <c r="J102" s="36">
        <f t="shared" si="28"/>
        <v>1000</v>
      </c>
      <c r="K102" s="4" t="s">
        <v>73</v>
      </c>
    </row>
    <row r="103" spans="1:11" s="18" customFormat="1" ht="12.75">
      <c r="A103" s="14">
        <v>94</v>
      </c>
      <c r="B103" s="16" t="s">
        <v>12</v>
      </c>
      <c r="C103" s="8">
        <f t="shared" si="26"/>
        <v>6492.9400000000005</v>
      </c>
      <c r="D103" s="9">
        <v>1430</v>
      </c>
      <c r="E103" s="9">
        <v>746</v>
      </c>
      <c r="F103" s="8">
        <v>857.94</v>
      </c>
      <c r="G103" s="8">
        <v>759</v>
      </c>
      <c r="H103" s="8">
        <v>700</v>
      </c>
      <c r="I103" s="8">
        <v>1000</v>
      </c>
      <c r="J103" s="44">
        <v>1000</v>
      </c>
      <c r="K103" s="4" t="s">
        <v>73</v>
      </c>
    </row>
    <row r="104" spans="1:11" s="18" customFormat="1" ht="12.75">
      <c r="A104" s="14">
        <v>95</v>
      </c>
      <c r="B104" s="16" t="s">
        <v>13</v>
      </c>
      <c r="C104" s="8">
        <f t="shared" si="26"/>
        <v>0</v>
      </c>
      <c r="D104" s="9">
        <v>0</v>
      </c>
      <c r="E104" s="9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4" t="s">
        <v>45</v>
      </c>
    </row>
    <row r="105" spans="1:11" s="18" customFormat="1" ht="12.75">
      <c r="A105" s="14">
        <v>96</v>
      </c>
      <c r="B105" s="16" t="s">
        <v>50</v>
      </c>
      <c r="C105" s="8">
        <f>SUM(D105:J105)</f>
        <v>0</v>
      </c>
      <c r="D105" s="9">
        <v>0</v>
      </c>
      <c r="E105" s="9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4" t="s">
        <v>45</v>
      </c>
    </row>
    <row r="106" spans="1:11" s="18" customFormat="1" ht="12.75">
      <c r="A106" s="14">
        <v>97</v>
      </c>
      <c r="B106" s="62" t="s">
        <v>28</v>
      </c>
      <c r="C106" s="64"/>
      <c r="D106" s="64"/>
      <c r="E106" s="64"/>
      <c r="F106" s="64"/>
      <c r="G106" s="64"/>
      <c r="H106" s="64"/>
      <c r="I106" s="64"/>
      <c r="J106" s="64"/>
      <c r="K106" s="64"/>
    </row>
    <row r="107" spans="1:11" s="18" customFormat="1" ht="30.75" customHeight="1">
      <c r="A107" s="14">
        <v>98</v>
      </c>
      <c r="B107" s="15" t="s">
        <v>29</v>
      </c>
      <c r="C107" s="35">
        <f>C119</f>
        <v>55690.07317</v>
      </c>
      <c r="D107" s="24">
        <f aca="true" t="shared" si="29" ref="D107:J107">D119</f>
        <v>6431.7</v>
      </c>
      <c r="E107" s="24">
        <f t="shared" si="29"/>
        <v>6852.3</v>
      </c>
      <c r="F107" s="35">
        <f t="shared" si="29"/>
        <v>7009.14653</v>
      </c>
      <c r="G107" s="35">
        <f t="shared" si="29"/>
        <v>7747.82664</v>
      </c>
      <c r="H107" s="35">
        <f t="shared" si="29"/>
        <v>8706.5</v>
      </c>
      <c r="I107" s="35">
        <f t="shared" si="29"/>
        <v>9475.300000000001</v>
      </c>
      <c r="J107" s="35">
        <f t="shared" si="29"/>
        <v>9467.300000000001</v>
      </c>
      <c r="K107" s="4" t="s">
        <v>45</v>
      </c>
    </row>
    <row r="108" spans="1:11" s="18" customFormat="1" ht="12.75">
      <c r="A108" s="14">
        <v>99</v>
      </c>
      <c r="B108" s="16" t="s">
        <v>12</v>
      </c>
      <c r="C108" s="10">
        <f>C119</f>
        <v>55690.07317</v>
      </c>
      <c r="D108" s="11">
        <f aca="true" t="shared" si="30" ref="D108:J108">D119</f>
        <v>6431.7</v>
      </c>
      <c r="E108" s="11">
        <f t="shared" si="30"/>
        <v>6852.3</v>
      </c>
      <c r="F108" s="10">
        <f t="shared" si="30"/>
        <v>7009.14653</v>
      </c>
      <c r="G108" s="10">
        <f t="shared" si="30"/>
        <v>7747.82664</v>
      </c>
      <c r="H108" s="10">
        <f t="shared" si="30"/>
        <v>8706.5</v>
      </c>
      <c r="I108" s="10">
        <f t="shared" si="30"/>
        <v>9475.300000000001</v>
      </c>
      <c r="J108" s="10">
        <f t="shared" si="30"/>
        <v>9467.300000000001</v>
      </c>
      <c r="K108" s="4" t="s">
        <v>45</v>
      </c>
    </row>
    <row r="109" spans="1:11" s="18" customFormat="1" ht="12.75">
      <c r="A109" s="14">
        <v>100</v>
      </c>
      <c r="B109" s="16" t="s">
        <v>13</v>
      </c>
      <c r="C109" s="10">
        <f>C120</f>
        <v>0</v>
      </c>
      <c r="D109" s="11">
        <f aca="true" t="shared" si="31" ref="D109:J110">D120</f>
        <v>0</v>
      </c>
      <c r="E109" s="11">
        <f t="shared" si="31"/>
        <v>0</v>
      </c>
      <c r="F109" s="10">
        <f t="shared" si="31"/>
        <v>0</v>
      </c>
      <c r="G109" s="10">
        <f t="shared" si="31"/>
        <v>0</v>
      </c>
      <c r="H109" s="10">
        <f t="shared" si="31"/>
        <v>0</v>
      </c>
      <c r="I109" s="10">
        <f t="shared" si="31"/>
        <v>0</v>
      </c>
      <c r="J109" s="10">
        <f t="shared" si="31"/>
        <v>0</v>
      </c>
      <c r="K109" s="4" t="s">
        <v>45</v>
      </c>
    </row>
    <row r="110" spans="1:11" s="18" customFormat="1" ht="12.75">
      <c r="A110" s="14">
        <v>101</v>
      </c>
      <c r="B110" s="16" t="s">
        <v>50</v>
      </c>
      <c r="C110" s="10">
        <f>C121</f>
        <v>0</v>
      </c>
      <c r="D110" s="11">
        <f t="shared" si="31"/>
        <v>0</v>
      </c>
      <c r="E110" s="11">
        <f t="shared" si="31"/>
        <v>0</v>
      </c>
      <c r="F110" s="10">
        <f t="shared" si="31"/>
        <v>0</v>
      </c>
      <c r="G110" s="10">
        <f t="shared" si="31"/>
        <v>0</v>
      </c>
      <c r="H110" s="10">
        <f t="shared" si="31"/>
        <v>0</v>
      </c>
      <c r="I110" s="10">
        <f t="shared" si="31"/>
        <v>0</v>
      </c>
      <c r="J110" s="10">
        <f t="shared" si="31"/>
        <v>0</v>
      </c>
      <c r="K110" s="4" t="s">
        <v>45</v>
      </c>
    </row>
    <row r="111" spans="1:11" s="18" customFormat="1" ht="12.75">
      <c r="A111" s="14">
        <v>102</v>
      </c>
      <c r="B111" s="53" t="s">
        <v>18</v>
      </c>
      <c r="C111" s="54"/>
      <c r="D111" s="54"/>
      <c r="E111" s="54"/>
      <c r="F111" s="54"/>
      <c r="G111" s="54"/>
      <c r="H111" s="54"/>
      <c r="I111" s="54"/>
      <c r="J111" s="54"/>
      <c r="K111" s="54"/>
    </row>
    <row r="112" spans="1:11" s="18" customFormat="1" ht="27">
      <c r="A112" s="14">
        <v>103</v>
      </c>
      <c r="B112" s="20" t="s">
        <v>66</v>
      </c>
      <c r="C112" s="21" t="s">
        <v>43</v>
      </c>
      <c r="D112" s="21" t="s">
        <v>43</v>
      </c>
      <c r="E112" s="21" t="s">
        <v>43</v>
      </c>
      <c r="F112" s="21" t="s">
        <v>43</v>
      </c>
      <c r="G112" s="21" t="s">
        <v>43</v>
      </c>
      <c r="H112" s="21" t="s">
        <v>43</v>
      </c>
      <c r="I112" s="21" t="s">
        <v>43</v>
      </c>
      <c r="J112" s="21" t="s">
        <v>43</v>
      </c>
      <c r="K112" s="4" t="s">
        <v>45</v>
      </c>
    </row>
    <row r="113" spans="1:11" s="18" customFormat="1" ht="12.75">
      <c r="A113" s="14">
        <v>104</v>
      </c>
      <c r="B113" s="53" t="s">
        <v>19</v>
      </c>
      <c r="C113" s="54"/>
      <c r="D113" s="54"/>
      <c r="E113" s="54"/>
      <c r="F113" s="54"/>
      <c r="G113" s="54"/>
      <c r="H113" s="54"/>
      <c r="I113" s="54"/>
      <c r="J113" s="54"/>
      <c r="K113" s="54"/>
    </row>
    <row r="114" spans="1:11" s="18" customFormat="1" ht="43.5" customHeight="1">
      <c r="A114" s="14">
        <v>105</v>
      </c>
      <c r="B114" s="22" t="s">
        <v>20</v>
      </c>
      <c r="C114" s="21" t="s">
        <v>43</v>
      </c>
      <c r="D114" s="21" t="s">
        <v>43</v>
      </c>
      <c r="E114" s="21" t="s">
        <v>43</v>
      </c>
      <c r="F114" s="21" t="s">
        <v>43</v>
      </c>
      <c r="G114" s="21" t="s">
        <v>43</v>
      </c>
      <c r="H114" s="21" t="s">
        <v>43</v>
      </c>
      <c r="I114" s="21" t="s">
        <v>43</v>
      </c>
      <c r="J114" s="21" t="s">
        <v>43</v>
      </c>
      <c r="K114" s="4" t="s">
        <v>45</v>
      </c>
    </row>
    <row r="115" spans="1:11" s="18" customFormat="1" ht="12.75">
      <c r="A115" s="14">
        <v>106</v>
      </c>
      <c r="B115" s="53" t="s">
        <v>21</v>
      </c>
      <c r="C115" s="54"/>
      <c r="D115" s="54"/>
      <c r="E115" s="54"/>
      <c r="F115" s="54"/>
      <c r="G115" s="54"/>
      <c r="H115" s="54"/>
      <c r="I115" s="54"/>
      <c r="J115" s="54"/>
      <c r="K115" s="54"/>
    </row>
    <row r="116" spans="1:11" s="18" customFormat="1" ht="27">
      <c r="A116" s="14">
        <v>107</v>
      </c>
      <c r="B116" s="20" t="s">
        <v>67</v>
      </c>
      <c r="C116" s="21" t="s">
        <v>43</v>
      </c>
      <c r="D116" s="21" t="s">
        <v>43</v>
      </c>
      <c r="E116" s="21" t="s">
        <v>43</v>
      </c>
      <c r="F116" s="21" t="s">
        <v>43</v>
      </c>
      <c r="G116" s="21" t="s">
        <v>43</v>
      </c>
      <c r="H116" s="21" t="s">
        <v>43</v>
      </c>
      <c r="I116" s="21" t="s">
        <v>43</v>
      </c>
      <c r="J116" s="21" t="s">
        <v>43</v>
      </c>
      <c r="K116" s="4" t="s">
        <v>45</v>
      </c>
    </row>
    <row r="117" spans="1:11" s="18" customFormat="1" ht="12.75">
      <c r="A117" s="14">
        <v>108</v>
      </c>
      <c r="B117" s="53" t="s">
        <v>22</v>
      </c>
      <c r="C117" s="54"/>
      <c r="D117" s="54"/>
      <c r="E117" s="54"/>
      <c r="F117" s="54"/>
      <c r="G117" s="54"/>
      <c r="H117" s="54"/>
      <c r="I117" s="54"/>
      <c r="J117" s="54"/>
      <c r="K117" s="54"/>
    </row>
    <row r="118" spans="1:11" s="18" customFormat="1" ht="25.5">
      <c r="A118" s="14">
        <v>109</v>
      </c>
      <c r="B118" s="15" t="s">
        <v>23</v>
      </c>
      <c r="C118" s="6">
        <f>SUM(C119:C121)</f>
        <v>55690.07317</v>
      </c>
      <c r="D118" s="7">
        <f>SUM(D119:D121)</f>
        <v>6431.7</v>
      </c>
      <c r="E118" s="7">
        <f aca="true" t="shared" si="32" ref="E118:J118">SUM(E119:E121)</f>
        <v>6852.3</v>
      </c>
      <c r="F118" s="6">
        <f t="shared" si="32"/>
        <v>7009.14653</v>
      </c>
      <c r="G118" s="6">
        <f t="shared" si="32"/>
        <v>7747.82664</v>
      </c>
      <c r="H118" s="6">
        <f t="shared" si="32"/>
        <v>8706.5</v>
      </c>
      <c r="I118" s="6">
        <f t="shared" si="32"/>
        <v>9475.300000000001</v>
      </c>
      <c r="J118" s="48">
        <f t="shared" si="32"/>
        <v>9467.300000000001</v>
      </c>
      <c r="K118" s="4" t="s">
        <v>45</v>
      </c>
    </row>
    <row r="119" spans="1:11" s="18" customFormat="1" ht="12.75">
      <c r="A119" s="14">
        <v>110</v>
      </c>
      <c r="B119" s="16" t="s">
        <v>12</v>
      </c>
      <c r="C119" s="8">
        <f>C123+C132</f>
        <v>55690.07317</v>
      </c>
      <c r="D119" s="9">
        <f aca="true" t="shared" si="33" ref="D119:J119">D123+D132</f>
        <v>6431.7</v>
      </c>
      <c r="E119" s="9">
        <f t="shared" si="33"/>
        <v>6852.3</v>
      </c>
      <c r="F119" s="8">
        <f>F123+F132</f>
        <v>7009.14653</v>
      </c>
      <c r="G119" s="8">
        <f t="shared" si="33"/>
        <v>7747.82664</v>
      </c>
      <c r="H119" s="8">
        <f t="shared" si="33"/>
        <v>8706.5</v>
      </c>
      <c r="I119" s="8">
        <f t="shared" si="33"/>
        <v>9475.300000000001</v>
      </c>
      <c r="J119" s="8">
        <f t="shared" si="33"/>
        <v>9467.300000000001</v>
      </c>
      <c r="K119" s="4" t="s">
        <v>45</v>
      </c>
    </row>
    <row r="120" spans="1:11" s="18" customFormat="1" ht="12.75">
      <c r="A120" s="14">
        <v>111</v>
      </c>
      <c r="B120" s="16" t="s">
        <v>13</v>
      </c>
      <c r="C120" s="8">
        <f>C124+C133</f>
        <v>0</v>
      </c>
      <c r="D120" s="9">
        <f aca="true" t="shared" si="34" ref="D120:J121">D124+D133</f>
        <v>0</v>
      </c>
      <c r="E120" s="9">
        <f t="shared" si="34"/>
        <v>0</v>
      </c>
      <c r="F120" s="8">
        <f t="shared" si="34"/>
        <v>0</v>
      </c>
      <c r="G120" s="8">
        <f t="shared" si="34"/>
        <v>0</v>
      </c>
      <c r="H120" s="8">
        <f t="shared" si="34"/>
        <v>0</v>
      </c>
      <c r="I120" s="8">
        <f t="shared" si="34"/>
        <v>0</v>
      </c>
      <c r="J120" s="8">
        <f t="shared" si="34"/>
        <v>0</v>
      </c>
      <c r="K120" s="4" t="s">
        <v>45</v>
      </c>
    </row>
    <row r="121" spans="1:11" s="18" customFormat="1" ht="12.75">
      <c r="A121" s="14">
        <v>112</v>
      </c>
      <c r="B121" s="16" t="s">
        <v>50</v>
      </c>
      <c r="C121" s="8">
        <f>C125+C134</f>
        <v>0</v>
      </c>
      <c r="D121" s="9">
        <f t="shared" si="34"/>
        <v>0</v>
      </c>
      <c r="E121" s="9">
        <f t="shared" si="34"/>
        <v>0</v>
      </c>
      <c r="F121" s="8">
        <f t="shared" si="34"/>
        <v>0</v>
      </c>
      <c r="G121" s="8">
        <f t="shared" si="34"/>
        <v>0</v>
      </c>
      <c r="H121" s="8">
        <f t="shared" si="34"/>
        <v>0</v>
      </c>
      <c r="I121" s="8">
        <f t="shared" si="34"/>
        <v>0</v>
      </c>
      <c r="J121" s="8">
        <f t="shared" si="34"/>
        <v>0</v>
      </c>
      <c r="K121" s="4" t="s">
        <v>45</v>
      </c>
    </row>
    <row r="122" spans="1:11" s="18" customFormat="1" ht="40.5">
      <c r="A122" s="14">
        <v>113</v>
      </c>
      <c r="B122" s="20" t="s">
        <v>56</v>
      </c>
      <c r="C122" s="36">
        <f>SUM(C123:C124)</f>
        <v>2607.5043</v>
      </c>
      <c r="D122" s="25">
        <f>SUM(D123:D124)</f>
        <v>301.5</v>
      </c>
      <c r="E122" s="25">
        <f aca="true" t="shared" si="35" ref="E122:J122">SUM(E123:E124)</f>
        <v>297.8</v>
      </c>
      <c r="F122" s="36">
        <f t="shared" si="35"/>
        <v>100.2043</v>
      </c>
      <c r="G122" s="36">
        <f t="shared" si="35"/>
        <v>342.2</v>
      </c>
      <c r="H122" s="36">
        <f t="shared" si="35"/>
        <v>481.4</v>
      </c>
      <c r="I122" s="36">
        <f t="shared" si="35"/>
        <v>546.2</v>
      </c>
      <c r="J122" s="45">
        <f t="shared" si="35"/>
        <v>538.2</v>
      </c>
      <c r="K122" s="4">
        <v>42</v>
      </c>
    </row>
    <row r="123" spans="1:11" s="18" customFormat="1" ht="12.75">
      <c r="A123" s="14">
        <v>114</v>
      </c>
      <c r="B123" s="16" t="s">
        <v>12</v>
      </c>
      <c r="C123" s="8">
        <f>SUM(C126:C130)</f>
        <v>2607.5043</v>
      </c>
      <c r="D123" s="9">
        <f>SUM(D126:D130)</f>
        <v>301.5</v>
      </c>
      <c r="E123" s="9">
        <f aca="true" t="shared" si="36" ref="E123:J123">SUM(E126:E130)</f>
        <v>297.8</v>
      </c>
      <c r="F123" s="8">
        <f>SUM(F126:F130)</f>
        <v>100.2043</v>
      </c>
      <c r="G123" s="8">
        <f t="shared" si="36"/>
        <v>342.2</v>
      </c>
      <c r="H123" s="8">
        <f t="shared" si="36"/>
        <v>481.4</v>
      </c>
      <c r="I123" s="8">
        <f t="shared" si="36"/>
        <v>546.2</v>
      </c>
      <c r="J123" s="8">
        <f t="shared" si="36"/>
        <v>538.2</v>
      </c>
      <c r="K123" s="4">
        <v>42</v>
      </c>
    </row>
    <row r="124" spans="1:11" s="18" customFormat="1" ht="12.75">
      <c r="A124" s="14">
        <v>115</v>
      </c>
      <c r="B124" s="16" t="s">
        <v>13</v>
      </c>
      <c r="C124" s="8">
        <v>0</v>
      </c>
      <c r="D124" s="9">
        <v>0</v>
      </c>
      <c r="E124" s="9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4" t="s">
        <v>45</v>
      </c>
    </row>
    <row r="125" spans="1:11" s="18" customFormat="1" ht="12.75">
      <c r="A125" s="14">
        <v>116</v>
      </c>
      <c r="B125" s="16" t="s">
        <v>50</v>
      </c>
      <c r="C125" s="8">
        <v>0</v>
      </c>
      <c r="D125" s="9">
        <v>0</v>
      </c>
      <c r="E125" s="9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4" t="s">
        <v>45</v>
      </c>
    </row>
    <row r="126" spans="1:11" s="18" customFormat="1" ht="25.5">
      <c r="A126" s="14">
        <v>117</v>
      </c>
      <c r="B126" s="40" t="s">
        <v>30</v>
      </c>
      <c r="C126" s="37">
        <f>SUM(D126:J126)</f>
        <v>1559.947</v>
      </c>
      <c r="D126" s="29">
        <v>124.8</v>
      </c>
      <c r="E126" s="29">
        <v>204</v>
      </c>
      <c r="F126" s="37">
        <v>98.547</v>
      </c>
      <c r="G126" s="37">
        <v>221</v>
      </c>
      <c r="H126" s="37">
        <v>251</v>
      </c>
      <c r="I126" s="37">
        <v>322.8</v>
      </c>
      <c r="J126" s="46">
        <v>337.8</v>
      </c>
      <c r="K126" s="4">
        <v>42</v>
      </c>
    </row>
    <row r="127" spans="1:11" s="18" customFormat="1" ht="25.5">
      <c r="A127" s="14">
        <v>118</v>
      </c>
      <c r="B127" s="49" t="s">
        <v>31</v>
      </c>
      <c r="C127" s="38">
        <f>SUM(D127:J127)</f>
        <v>37</v>
      </c>
      <c r="D127" s="30">
        <v>18</v>
      </c>
      <c r="E127" s="30">
        <v>19</v>
      </c>
      <c r="F127" s="39">
        <v>0</v>
      </c>
      <c r="G127" s="38">
        <v>0</v>
      </c>
      <c r="H127" s="38">
        <v>0</v>
      </c>
      <c r="I127" s="38">
        <v>0</v>
      </c>
      <c r="J127" s="39">
        <v>0</v>
      </c>
      <c r="K127" s="4">
        <v>42</v>
      </c>
    </row>
    <row r="128" spans="1:11" s="18" customFormat="1" ht="12.75">
      <c r="A128" s="14">
        <v>119</v>
      </c>
      <c r="B128" s="49" t="s">
        <v>32</v>
      </c>
      <c r="C128" s="38">
        <f>SUM(D128:J128)</f>
        <v>625.1999999999999</v>
      </c>
      <c r="D128" s="30">
        <v>27</v>
      </c>
      <c r="E128" s="30">
        <v>25.8</v>
      </c>
      <c r="F128" s="39">
        <v>0</v>
      </c>
      <c r="G128" s="38">
        <v>61.2</v>
      </c>
      <c r="H128" s="38">
        <v>170.4</v>
      </c>
      <c r="I128" s="38">
        <v>170.4</v>
      </c>
      <c r="J128" s="39">
        <v>170.4</v>
      </c>
      <c r="K128" s="4">
        <v>42</v>
      </c>
    </row>
    <row r="129" spans="1:11" s="52" customFormat="1" ht="12.75">
      <c r="A129" s="50">
        <v>120</v>
      </c>
      <c r="B129" s="49" t="s">
        <v>33</v>
      </c>
      <c r="C129" s="38">
        <f>SUM(D129:J129)</f>
        <v>293.2573</v>
      </c>
      <c r="D129" s="30">
        <v>99.6</v>
      </c>
      <c r="E129" s="30">
        <v>49</v>
      </c>
      <c r="F129" s="39">
        <v>1.6573</v>
      </c>
      <c r="G129" s="38">
        <v>30</v>
      </c>
      <c r="H129" s="38">
        <v>30</v>
      </c>
      <c r="I129" s="38">
        <v>53</v>
      </c>
      <c r="J129" s="39">
        <v>30</v>
      </c>
      <c r="K129" s="51">
        <v>42</v>
      </c>
    </row>
    <row r="130" spans="1:11" s="18" customFormat="1" ht="25.5">
      <c r="A130" s="14">
        <v>121</v>
      </c>
      <c r="B130" s="49" t="s">
        <v>34</v>
      </c>
      <c r="C130" s="38">
        <f>SUM(D130:J130)</f>
        <v>92.1</v>
      </c>
      <c r="D130" s="30">
        <v>32.1</v>
      </c>
      <c r="E130" s="30">
        <v>0</v>
      </c>
      <c r="F130" s="39">
        <v>0</v>
      </c>
      <c r="G130" s="38">
        <v>30</v>
      </c>
      <c r="H130" s="38">
        <v>30</v>
      </c>
      <c r="I130" s="38">
        <v>0</v>
      </c>
      <c r="J130" s="39">
        <v>0</v>
      </c>
      <c r="K130" s="4">
        <v>42</v>
      </c>
    </row>
    <row r="131" spans="1:11" s="18" customFormat="1" ht="135.75" customHeight="1">
      <c r="A131" s="14">
        <v>122</v>
      </c>
      <c r="B131" s="20" t="s">
        <v>57</v>
      </c>
      <c r="C131" s="36">
        <f>SUM(C132:C133)</f>
        <v>53082.56887</v>
      </c>
      <c r="D131" s="25">
        <f aca="true" t="shared" si="37" ref="D131:J131">SUM(D132:D133)</f>
        <v>6130.2</v>
      </c>
      <c r="E131" s="25">
        <f t="shared" si="37"/>
        <v>6554.5</v>
      </c>
      <c r="F131" s="45">
        <f t="shared" si="37"/>
        <v>6908.94223</v>
      </c>
      <c r="G131" s="36">
        <f t="shared" si="37"/>
        <v>7405.62664</v>
      </c>
      <c r="H131" s="36">
        <f t="shared" si="37"/>
        <v>8225.1</v>
      </c>
      <c r="I131" s="36">
        <f t="shared" si="37"/>
        <v>8929.1</v>
      </c>
      <c r="J131" s="45">
        <f t="shared" si="37"/>
        <v>8929.1</v>
      </c>
      <c r="K131" s="4">
        <v>46</v>
      </c>
    </row>
    <row r="132" spans="1:11" s="18" customFormat="1" ht="12.75">
      <c r="A132" s="14">
        <v>123</v>
      </c>
      <c r="B132" s="16" t="s">
        <v>12</v>
      </c>
      <c r="C132" s="8">
        <f>SUM(C135:C139)</f>
        <v>53082.56887</v>
      </c>
      <c r="D132" s="9">
        <f aca="true" t="shared" si="38" ref="D132:J132">SUM(D135:D139)</f>
        <v>6130.2</v>
      </c>
      <c r="E132" s="9">
        <f t="shared" si="38"/>
        <v>6554.5</v>
      </c>
      <c r="F132" s="44">
        <f>SUM(F135:F139)</f>
        <v>6908.94223</v>
      </c>
      <c r="G132" s="8">
        <f t="shared" si="38"/>
        <v>7405.62664</v>
      </c>
      <c r="H132" s="8">
        <f t="shared" si="38"/>
        <v>8225.1</v>
      </c>
      <c r="I132" s="8">
        <f t="shared" si="38"/>
        <v>8929.1</v>
      </c>
      <c r="J132" s="8">
        <f t="shared" si="38"/>
        <v>8929.1</v>
      </c>
      <c r="K132" s="4">
        <v>46</v>
      </c>
    </row>
    <row r="133" spans="1:11" s="18" customFormat="1" ht="12.75">
      <c r="A133" s="14">
        <v>124</v>
      </c>
      <c r="B133" s="16" t="s">
        <v>13</v>
      </c>
      <c r="C133" s="8">
        <v>0</v>
      </c>
      <c r="D133" s="9">
        <v>0</v>
      </c>
      <c r="E133" s="9">
        <v>0</v>
      </c>
      <c r="F133" s="44">
        <v>0</v>
      </c>
      <c r="G133" s="8">
        <v>0</v>
      </c>
      <c r="H133" s="8">
        <v>0</v>
      </c>
      <c r="I133" s="8">
        <v>0</v>
      </c>
      <c r="J133" s="8">
        <v>0</v>
      </c>
      <c r="K133" s="4" t="s">
        <v>45</v>
      </c>
    </row>
    <row r="134" spans="1:11" s="18" customFormat="1" ht="12.75">
      <c r="A134" s="14">
        <v>125</v>
      </c>
      <c r="B134" s="16" t="s">
        <v>50</v>
      </c>
      <c r="C134" s="8">
        <v>0</v>
      </c>
      <c r="D134" s="9">
        <v>0</v>
      </c>
      <c r="E134" s="9">
        <v>0</v>
      </c>
      <c r="F134" s="44">
        <v>0</v>
      </c>
      <c r="G134" s="8">
        <v>0</v>
      </c>
      <c r="H134" s="8">
        <v>0</v>
      </c>
      <c r="I134" s="8">
        <v>0</v>
      </c>
      <c r="J134" s="8">
        <v>0</v>
      </c>
      <c r="K134" s="4" t="s">
        <v>45</v>
      </c>
    </row>
    <row r="135" spans="1:11" s="18" customFormat="1" ht="25.5">
      <c r="A135" s="14">
        <v>126</v>
      </c>
      <c r="B135" s="41" t="s">
        <v>30</v>
      </c>
      <c r="C135" s="37">
        <f>SUM(D135:J135)</f>
        <v>39237.08184</v>
      </c>
      <c r="D135" s="29">
        <v>4367.5</v>
      </c>
      <c r="E135" s="29">
        <v>4830.7</v>
      </c>
      <c r="F135" s="46">
        <v>4966.80303</v>
      </c>
      <c r="G135" s="47">
        <v>5616.87881</v>
      </c>
      <c r="H135" s="37">
        <v>6319.2</v>
      </c>
      <c r="I135" s="37">
        <v>6568</v>
      </c>
      <c r="J135" s="46">
        <v>6568</v>
      </c>
      <c r="K135" s="4">
        <v>46</v>
      </c>
    </row>
    <row r="136" spans="1:11" s="18" customFormat="1" ht="25.5">
      <c r="A136" s="14">
        <v>127</v>
      </c>
      <c r="B136" s="49" t="s">
        <v>31</v>
      </c>
      <c r="C136" s="39">
        <f>SUM(D136:J136)</f>
        <v>2613.3324</v>
      </c>
      <c r="D136" s="31">
        <v>779.7</v>
      </c>
      <c r="E136" s="31">
        <v>766.5</v>
      </c>
      <c r="F136" s="39">
        <v>841.6752</v>
      </c>
      <c r="G136" s="38">
        <v>225.4572</v>
      </c>
      <c r="H136" s="38">
        <v>0</v>
      </c>
      <c r="I136" s="38">
        <v>0</v>
      </c>
      <c r="J136" s="39">
        <v>0</v>
      </c>
      <c r="K136" s="4">
        <v>46</v>
      </c>
    </row>
    <row r="137" spans="1:11" s="52" customFormat="1" ht="12.75">
      <c r="A137" s="50">
        <v>128</v>
      </c>
      <c r="B137" s="49" t="s">
        <v>33</v>
      </c>
      <c r="C137" s="39">
        <f>SUM(D137:J137)</f>
        <v>2951.72664</v>
      </c>
      <c r="D137" s="31">
        <v>400</v>
      </c>
      <c r="E137" s="31">
        <v>374.3</v>
      </c>
      <c r="F137" s="39">
        <v>398.6</v>
      </c>
      <c r="G137" s="39">
        <v>422.12664</v>
      </c>
      <c r="H137" s="38">
        <v>443.5</v>
      </c>
      <c r="I137" s="38">
        <v>456.6</v>
      </c>
      <c r="J137" s="39">
        <v>456.6</v>
      </c>
      <c r="K137" s="51">
        <v>46</v>
      </c>
    </row>
    <row r="138" spans="1:11" s="18" customFormat="1" ht="12.75">
      <c r="A138" s="14">
        <v>129</v>
      </c>
      <c r="B138" s="49" t="s">
        <v>35</v>
      </c>
      <c r="C138" s="39">
        <f>SUM(D138:J138)</f>
        <v>7391.563990000001</v>
      </c>
      <c r="D138" s="31">
        <v>583</v>
      </c>
      <c r="E138" s="31">
        <v>583</v>
      </c>
      <c r="F138" s="39">
        <v>583</v>
      </c>
      <c r="G138" s="38">
        <v>958.36399</v>
      </c>
      <c r="H138" s="38">
        <v>1270.4</v>
      </c>
      <c r="I138" s="38">
        <v>1706.9</v>
      </c>
      <c r="J138" s="39">
        <v>1706.9</v>
      </c>
      <c r="K138" s="4">
        <v>46</v>
      </c>
    </row>
    <row r="139" spans="1:11" s="18" customFormat="1" ht="12.75">
      <c r="A139" s="14">
        <v>130</v>
      </c>
      <c r="B139" s="49" t="s">
        <v>32</v>
      </c>
      <c r="C139" s="39">
        <f>SUM(D139:J139)</f>
        <v>888.864</v>
      </c>
      <c r="D139" s="31">
        <v>0</v>
      </c>
      <c r="E139" s="31">
        <v>0</v>
      </c>
      <c r="F139" s="39">
        <v>118.864</v>
      </c>
      <c r="G139" s="38">
        <v>182.8</v>
      </c>
      <c r="H139" s="38">
        <v>192</v>
      </c>
      <c r="I139" s="38">
        <v>197.6</v>
      </c>
      <c r="J139" s="39">
        <v>197.6</v>
      </c>
      <c r="K139" s="4">
        <v>46</v>
      </c>
    </row>
    <row r="140" spans="1:11" s="18" customFormat="1" ht="27.75" customHeight="1">
      <c r="A140" s="14">
        <v>131</v>
      </c>
      <c r="B140" s="62" t="s">
        <v>36</v>
      </c>
      <c r="C140" s="63"/>
      <c r="D140" s="63"/>
      <c r="E140" s="63"/>
      <c r="F140" s="63"/>
      <c r="G140" s="63"/>
      <c r="H140" s="63"/>
      <c r="I140" s="63"/>
      <c r="J140" s="63"/>
      <c r="K140" s="63"/>
    </row>
    <row r="141" spans="1:11" s="18" customFormat="1" ht="30" customHeight="1">
      <c r="A141" s="14">
        <v>132</v>
      </c>
      <c r="B141" s="15" t="s">
        <v>37</v>
      </c>
      <c r="C141" s="35">
        <f>C152</f>
        <v>428658.07547</v>
      </c>
      <c r="D141" s="24">
        <f aca="true" t="shared" si="39" ref="D141:J141">D152</f>
        <v>61806.799999999996</v>
      </c>
      <c r="E141" s="24">
        <f t="shared" si="39"/>
        <v>58964.799999999996</v>
      </c>
      <c r="F141" s="35">
        <f t="shared" si="39"/>
        <v>58232.625680000005</v>
      </c>
      <c r="G141" s="35">
        <f t="shared" si="39"/>
        <v>58843.64979</v>
      </c>
      <c r="H141" s="35">
        <f t="shared" si="39"/>
        <v>60157</v>
      </c>
      <c r="I141" s="35">
        <f t="shared" si="39"/>
        <v>65326.6</v>
      </c>
      <c r="J141" s="35">
        <f t="shared" si="39"/>
        <v>65326.6</v>
      </c>
      <c r="K141" s="4" t="s">
        <v>45</v>
      </c>
    </row>
    <row r="142" spans="1:11" s="18" customFormat="1" ht="12.75">
      <c r="A142" s="14">
        <v>133</v>
      </c>
      <c r="B142" s="16" t="s">
        <v>12</v>
      </c>
      <c r="C142" s="10">
        <f>C153</f>
        <v>426960.37546999997</v>
      </c>
      <c r="D142" s="11">
        <f aca="true" t="shared" si="40" ref="D142:J142">D153</f>
        <v>61506.2</v>
      </c>
      <c r="E142" s="11">
        <f t="shared" si="40"/>
        <v>58644.799999999996</v>
      </c>
      <c r="F142" s="10">
        <f t="shared" si="40"/>
        <v>57511.92568</v>
      </c>
      <c r="G142" s="10">
        <f t="shared" si="40"/>
        <v>58487.24979</v>
      </c>
      <c r="H142" s="10">
        <f t="shared" si="40"/>
        <v>60157</v>
      </c>
      <c r="I142" s="10">
        <f t="shared" si="40"/>
        <v>65326.6</v>
      </c>
      <c r="J142" s="10">
        <f t="shared" si="40"/>
        <v>65326.6</v>
      </c>
      <c r="K142" s="4" t="s">
        <v>45</v>
      </c>
    </row>
    <row r="143" spans="1:11" s="18" customFormat="1" ht="12.75">
      <c r="A143" s="14">
        <v>134</v>
      </c>
      <c r="B143" s="16" t="s">
        <v>13</v>
      </c>
      <c r="C143" s="10">
        <f>C154</f>
        <v>1319.4</v>
      </c>
      <c r="D143" s="11">
        <f aca="true" t="shared" si="41" ref="D143:J144">D154</f>
        <v>300.6</v>
      </c>
      <c r="E143" s="11">
        <f t="shared" si="41"/>
        <v>320</v>
      </c>
      <c r="F143" s="10">
        <f t="shared" si="41"/>
        <v>342.4</v>
      </c>
      <c r="G143" s="10">
        <f t="shared" si="41"/>
        <v>356.4</v>
      </c>
      <c r="H143" s="10">
        <f t="shared" si="41"/>
        <v>0</v>
      </c>
      <c r="I143" s="10">
        <f t="shared" si="41"/>
        <v>0</v>
      </c>
      <c r="J143" s="10">
        <f t="shared" si="41"/>
        <v>0</v>
      </c>
      <c r="K143" s="4" t="s">
        <v>45</v>
      </c>
    </row>
    <row r="144" spans="1:11" s="18" customFormat="1" ht="12.75">
      <c r="A144" s="14">
        <v>135</v>
      </c>
      <c r="B144" s="16" t="s">
        <v>50</v>
      </c>
      <c r="C144" s="10">
        <f>C155</f>
        <v>378.3</v>
      </c>
      <c r="D144" s="11">
        <f t="shared" si="41"/>
        <v>0</v>
      </c>
      <c r="E144" s="11">
        <f t="shared" si="41"/>
        <v>0</v>
      </c>
      <c r="F144" s="10">
        <f t="shared" si="41"/>
        <v>378.3</v>
      </c>
      <c r="G144" s="10">
        <f t="shared" si="41"/>
        <v>0</v>
      </c>
      <c r="H144" s="10">
        <f t="shared" si="41"/>
        <v>0</v>
      </c>
      <c r="I144" s="10">
        <f t="shared" si="41"/>
        <v>0</v>
      </c>
      <c r="J144" s="10">
        <f t="shared" si="41"/>
        <v>0</v>
      </c>
      <c r="K144" s="4" t="s">
        <v>45</v>
      </c>
    </row>
    <row r="145" spans="1:11" s="18" customFormat="1" ht="12.75">
      <c r="A145" s="14">
        <v>136</v>
      </c>
      <c r="B145" s="53" t="s">
        <v>18</v>
      </c>
      <c r="C145" s="54"/>
      <c r="D145" s="54"/>
      <c r="E145" s="54"/>
      <c r="F145" s="54"/>
      <c r="G145" s="54"/>
      <c r="H145" s="54"/>
      <c r="I145" s="54"/>
      <c r="J145" s="54"/>
      <c r="K145" s="54"/>
    </row>
    <row r="146" spans="1:11" s="18" customFormat="1" ht="27">
      <c r="A146" s="14">
        <v>137</v>
      </c>
      <c r="B146" s="20" t="s">
        <v>66</v>
      </c>
      <c r="C146" s="21" t="s">
        <v>43</v>
      </c>
      <c r="D146" s="21" t="s">
        <v>43</v>
      </c>
      <c r="E146" s="21" t="s">
        <v>43</v>
      </c>
      <c r="F146" s="21" t="s">
        <v>43</v>
      </c>
      <c r="G146" s="21" t="s">
        <v>43</v>
      </c>
      <c r="H146" s="21" t="s">
        <v>43</v>
      </c>
      <c r="I146" s="21" t="s">
        <v>43</v>
      </c>
      <c r="J146" s="21" t="s">
        <v>43</v>
      </c>
      <c r="K146" s="4" t="s">
        <v>45</v>
      </c>
    </row>
    <row r="147" spans="1:11" s="18" customFormat="1" ht="12.75">
      <c r="A147" s="14">
        <v>138</v>
      </c>
      <c r="B147" s="53" t="s">
        <v>19</v>
      </c>
      <c r="C147" s="54"/>
      <c r="D147" s="54"/>
      <c r="E147" s="54"/>
      <c r="F147" s="54"/>
      <c r="G147" s="54"/>
      <c r="H147" s="54"/>
      <c r="I147" s="54"/>
      <c r="J147" s="54"/>
      <c r="K147" s="54"/>
    </row>
    <row r="148" spans="1:11" s="18" customFormat="1" ht="40.5" customHeight="1">
      <c r="A148" s="14">
        <v>139</v>
      </c>
      <c r="B148" s="22" t="s">
        <v>20</v>
      </c>
      <c r="C148" s="21" t="s">
        <v>43</v>
      </c>
      <c r="D148" s="21" t="s">
        <v>43</v>
      </c>
      <c r="E148" s="21" t="s">
        <v>43</v>
      </c>
      <c r="F148" s="21" t="s">
        <v>43</v>
      </c>
      <c r="G148" s="21" t="s">
        <v>43</v>
      </c>
      <c r="H148" s="21" t="s">
        <v>43</v>
      </c>
      <c r="I148" s="21" t="s">
        <v>43</v>
      </c>
      <c r="J148" s="21" t="s">
        <v>43</v>
      </c>
      <c r="K148" s="4" t="s">
        <v>45</v>
      </c>
    </row>
    <row r="149" spans="1:11" s="18" customFormat="1" ht="12.75">
      <c r="A149" s="14">
        <v>140</v>
      </c>
      <c r="B149" s="53" t="s">
        <v>21</v>
      </c>
      <c r="C149" s="54"/>
      <c r="D149" s="54"/>
      <c r="E149" s="54"/>
      <c r="F149" s="54"/>
      <c r="G149" s="54"/>
      <c r="H149" s="54"/>
      <c r="I149" s="54"/>
      <c r="J149" s="54"/>
      <c r="K149" s="54"/>
    </row>
    <row r="150" spans="1:11" s="18" customFormat="1" ht="27">
      <c r="A150" s="14">
        <v>141</v>
      </c>
      <c r="B150" s="20" t="s">
        <v>67</v>
      </c>
      <c r="C150" s="21" t="s">
        <v>43</v>
      </c>
      <c r="D150" s="21" t="s">
        <v>43</v>
      </c>
      <c r="E150" s="21" t="s">
        <v>43</v>
      </c>
      <c r="F150" s="21" t="s">
        <v>43</v>
      </c>
      <c r="G150" s="21" t="s">
        <v>43</v>
      </c>
      <c r="H150" s="21" t="s">
        <v>43</v>
      </c>
      <c r="I150" s="21" t="s">
        <v>43</v>
      </c>
      <c r="J150" s="21" t="s">
        <v>43</v>
      </c>
      <c r="K150" s="4" t="s">
        <v>45</v>
      </c>
    </row>
    <row r="151" spans="1:11" s="18" customFormat="1" ht="12.75">
      <c r="A151" s="14">
        <v>142</v>
      </c>
      <c r="B151" s="53" t="s">
        <v>22</v>
      </c>
      <c r="C151" s="54"/>
      <c r="D151" s="54"/>
      <c r="E151" s="54"/>
      <c r="F151" s="54"/>
      <c r="G151" s="54"/>
      <c r="H151" s="54"/>
      <c r="I151" s="54"/>
      <c r="J151" s="54"/>
      <c r="K151" s="54"/>
    </row>
    <row r="152" spans="1:11" s="18" customFormat="1" ht="25.5">
      <c r="A152" s="14">
        <v>143</v>
      </c>
      <c r="B152" s="15" t="s">
        <v>23</v>
      </c>
      <c r="C152" s="6">
        <f>SUM(C153:C155)</f>
        <v>428658.07547</v>
      </c>
      <c r="D152" s="7">
        <f aca="true" t="shared" si="42" ref="D152:J152">SUM(D153:D155)</f>
        <v>61806.799999999996</v>
      </c>
      <c r="E152" s="7">
        <f t="shared" si="42"/>
        <v>58964.799999999996</v>
      </c>
      <c r="F152" s="6">
        <f t="shared" si="42"/>
        <v>58232.625680000005</v>
      </c>
      <c r="G152" s="6">
        <f t="shared" si="42"/>
        <v>58843.64979</v>
      </c>
      <c r="H152" s="6">
        <f t="shared" si="42"/>
        <v>60157</v>
      </c>
      <c r="I152" s="6">
        <f t="shared" si="42"/>
        <v>65326.6</v>
      </c>
      <c r="J152" s="48">
        <f t="shared" si="42"/>
        <v>65326.6</v>
      </c>
      <c r="K152" s="4" t="s">
        <v>45</v>
      </c>
    </row>
    <row r="153" spans="1:11" s="18" customFormat="1" ht="12.75">
      <c r="A153" s="14">
        <v>144</v>
      </c>
      <c r="B153" s="16" t="s">
        <v>12</v>
      </c>
      <c r="C153" s="8">
        <f>SUM(D153:J153)</f>
        <v>426960.37546999997</v>
      </c>
      <c r="D153" s="9">
        <f>D157+D161+D172+D176+D180+D184+D188+D165</f>
        <v>61506.2</v>
      </c>
      <c r="E153" s="9">
        <f aca="true" t="shared" si="43" ref="E153:J153">E157+E161+E172+E176+E180+E184+E188+E165</f>
        <v>58644.799999999996</v>
      </c>
      <c r="F153" s="8">
        <f>SUM(F157+F161+F165+F172+F176+F180+F184+F188+F192)</f>
        <v>57511.92568</v>
      </c>
      <c r="G153" s="8">
        <f t="shared" si="43"/>
        <v>58487.24979</v>
      </c>
      <c r="H153" s="8">
        <f t="shared" si="43"/>
        <v>60157</v>
      </c>
      <c r="I153" s="8">
        <f t="shared" si="43"/>
        <v>65326.6</v>
      </c>
      <c r="J153" s="8">
        <f t="shared" si="43"/>
        <v>65326.6</v>
      </c>
      <c r="K153" s="4" t="s">
        <v>45</v>
      </c>
    </row>
    <row r="154" spans="1:11" s="18" customFormat="1" ht="12.75">
      <c r="A154" s="14">
        <v>145</v>
      </c>
      <c r="B154" s="16" t="s">
        <v>13</v>
      </c>
      <c r="C154" s="8">
        <f>SUM(D154:J154)</f>
        <v>1319.4</v>
      </c>
      <c r="D154" s="9">
        <f>D158+D162+D166+D173+D177+D181+D185+D189</f>
        <v>300.6</v>
      </c>
      <c r="E154" s="9">
        <f aca="true" t="shared" si="44" ref="E154:J155">E158+E162+E166+E173+E177+E181+E185+E189</f>
        <v>320</v>
      </c>
      <c r="F154" s="8">
        <f>F158+F162+F173+F177+F181+F185+F189+F166+F193</f>
        <v>342.4</v>
      </c>
      <c r="G154" s="8">
        <f t="shared" si="44"/>
        <v>356.4</v>
      </c>
      <c r="H154" s="8">
        <f t="shared" si="44"/>
        <v>0</v>
      </c>
      <c r="I154" s="8">
        <f t="shared" si="44"/>
        <v>0</v>
      </c>
      <c r="J154" s="8">
        <f t="shared" si="44"/>
        <v>0</v>
      </c>
      <c r="K154" s="4" t="s">
        <v>45</v>
      </c>
    </row>
    <row r="155" spans="1:11" s="18" customFormat="1" ht="12.75">
      <c r="A155" s="14">
        <v>146</v>
      </c>
      <c r="B155" s="16" t="s">
        <v>50</v>
      </c>
      <c r="C155" s="8">
        <f>SUM(D155:J155)</f>
        <v>378.3</v>
      </c>
      <c r="D155" s="9">
        <f>D159+D163+D167+D174+D178+D182+D186+D190</f>
        <v>0</v>
      </c>
      <c r="E155" s="9">
        <f t="shared" si="44"/>
        <v>0</v>
      </c>
      <c r="F155" s="8">
        <f>F159+F163+F174+F178+F182+F186+F190+F167+F194</f>
        <v>378.3</v>
      </c>
      <c r="G155" s="8">
        <f t="shared" si="44"/>
        <v>0</v>
      </c>
      <c r="H155" s="8">
        <f t="shared" si="44"/>
        <v>0</v>
      </c>
      <c r="I155" s="8">
        <f t="shared" si="44"/>
        <v>0</v>
      </c>
      <c r="J155" s="8">
        <f t="shared" si="44"/>
        <v>0</v>
      </c>
      <c r="K155" s="4" t="s">
        <v>45</v>
      </c>
    </row>
    <row r="156" spans="1:11" s="18" customFormat="1" ht="45" customHeight="1">
      <c r="A156" s="14">
        <v>147</v>
      </c>
      <c r="B156" s="20" t="s">
        <v>58</v>
      </c>
      <c r="C156" s="36">
        <f>SUM(C157:C158)</f>
        <v>206198.86654999998</v>
      </c>
      <c r="D156" s="25">
        <f>SUM(D157:D158)</f>
        <v>31149.2</v>
      </c>
      <c r="E156" s="25">
        <f aca="true" t="shared" si="45" ref="E156:J156">SUM(E157:E158)</f>
        <v>29758.6</v>
      </c>
      <c r="F156" s="36">
        <f t="shared" si="45"/>
        <v>26312.19962</v>
      </c>
      <c r="G156" s="36">
        <f t="shared" si="45"/>
        <v>26217.26693</v>
      </c>
      <c r="H156" s="36">
        <f t="shared" si="45"/>
        <v>29000</v>
      </c>
      <c r="I156" s="36">
        <f t="shared" si="45"/>
        <v>31880.8</v>
      </c>
      <c r="J156" s="45">
        <f t="shared" si="45"/>
        <v>31880.8</v>
      </c>
      <c r="K156" s="4" t="s">
        <v>77</v>
      </c>
    </row>
    <row r="157" spans="1:11" s="18" customFormat="1" ht="12.75">
      <c r="A157" s="14">
        <v>148</v>
      </c>
      <c r="B157" s="16" t="s">
        <v>12</v>
      </c>
      <c r="C157" s="8">
        <f>SUM(D157:J157)</f>
        <v>206198.86654999998</v>
      </c>
      <c r="D157" s="9">
        <v>31149.2</v>
      </c>
      <c r="E157" s="9">
        <v>29758.6</v>
      </c>
      <c r="F157" s="44">
        <v>26312.19962</v>
      </c>
      <c r="G157" s="8">
        <v>26217.26693</v>
      </c>
      <c r="H157" s="8">
        <v>29000</v>
      </c>
      <c r="I157" s="8">
        <v>31880.8</v>
      </c>
      <c r="J157" s="44">
        <v>31880.8</v>
      </c>
      <c r="K157" s="4" t="s">
        <v>77</v>
      </c>
    </row>
    <row r="158" spans="1:11" s="18" customFormat="1" ht="12.75">
      <c r="A158" s="14">
        <v>149</v>
      </c>
      <c r="B158" s="16" t="s">
        <v>13</v>
      </c>
      <c r="C158" s="8">
        <f>SUM(D158:J158)</f>
        <v>0</v>
      </c>
      <c r="D158" s="9">
        <v>0</v>
      </c>
      <c r="E158" s="9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4" t="s">
        <v>45</v>
      </c>
    </row>
    <row r="159" spans="1:11" s="18" customFormat="1" ht="12.75">
      <c r="A159" s="14">
        <v>150</v>
      </c>
      <c r="B159" s="16" t="s">
        <v>50</v>
      </c>
      <c r="C159" s="8">
        <f>SUM(D159:J159)</f>
        <v>0</v>
      </c>
      <c r="D159" s="9">
        <v>0</v>
      </c>
      <c r="E159" s="9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4" t="s">
        <v>45</v>
      </c>
    </row>
    <row r="160" spans="1:11" s="18" customFormat="1" ht="42" customHeight="1">
      <c r="A160" s="14">
        <v>151</v>
      </c>
      <c r="B160" s="20" t="s">
        <v>70</v>
      </c>
      <c r="C160" s="36">
        <f aca="true" t="shared" si="46" ref="C160:J160">SUM(C161:C162)</f>
        <v>13292.50056</v>
      </c>
      <c r="D160" s="25">
        <f t="shared" si="46"/>
        <v>1486.8</v>
      </c>
      <c r="E160" s="25">
        <f t="shared" si="46"/>
        <v>1436.6</v>
      </c>
      <c r="F160" s="36">
        <f t="shared" si="46"/>
        <v>1554.949</v>
      </c>
      <c r="G160" s="36">
        <f t="shared" si="46"/>
        <v>2107.35156</v>
      </c>
      <c r="H160" s="36">
        <f t="shared" si="46"/>
        <v>2112</v>
      </c>
      <c r="I160" s="36">
        <f t="shared" si="46"/>
        <v>2297.4</v>
      </c>
      <c r="J160" s="36">
        <f t="shared" si="46"/>
        <v>2297.4</v>
      </c>
      <c r="K160" s="4" t="s">
        <v>77</v>
      </c>
    </row>
    <row r="161" spans="1:11" s="18" customFormat="1" ht="12.75">
      <c r="A161" s="14">
        <v>152</v>
      </c>
      <c r="B161" s="16" t="s">
        <v>12</v>
      </c>
      <c r="C161" s="8">
        <f>SUM(D161:J161)</f>
        <v>13292.50056</v>
      </c>
      <c r="D161" s="9">
        <v>1486.8</v>
      </c>
      <c r="E161" s="9">
        <v>1436.6</v>
      </c>
      <c r="F161" s="8">
        <v>1554.949</v>
      </c>
      <c r="G161" s="8">
        <v>2107.35156</v>
      </c>
      <c r="H161" s="8">
        <v>2112</v>
      </c>
      <c r="I161" s="8">
        <v>2297.4</v>
      </c>
      <c r="J161" s="44">
        <v>2297.4</v>
      </c>
      <c r="K161" s="4" t="s">
        <v>77</v>
      </c>
    </row>
    <row r="162" spans="1:11" s="18" customFormat="1" ht="12.75">
      <c r="A162" s="14">
        <v>153</v>
      </c>
      <c r="B162" s="16" t="s">
        <v>13</v>
      </c>
      <c r="C162" s="8">
        <f>SUM(D162:J162)</f>
        <v>0</v>
      </c>
      <c r="D162" s="9">
        <v>0</v>
      </c>
      <c r="E162" s="9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4" t="s">
        <v>45</v>
      </c>
    </row>
    <row r="163" spans="1:11" s="18" customFormat="1" ht="12.75">
      <c r="A163" s="14">
        <v>154</v>
      </c>
      <c r="B163" s="16" t="s">
        <v>50</v>
      </c>
      <c r="C163" s="8">
        <f>SUM(D163:J163)</f>
        <v>0</v>
      </c>
      <c r="D163" s="9">
        <v>0</v>
      </c>
      <c r="E163" s="9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4" t="s">
        <v>45</v>
      </c>
    </row>
    <row r="164" spans="1:11" s="18" customFormat="1" ht="57" customHeight="1">
      <c r="A164" s="14">
        <v>155</v>
      </c>
      <c r="B164" s="20" t="s">
        <v>59</v>
      </c>
      <c r="C164" s="36">
        <f>SUM(C165:C166)</f>
        <v>206516.00836</v>
      </c>
      <c r="D164" s="25">
        <f aca="true" t="shared" si="47" ref="D164:J164">SUM(D165:D166)</f>
        <v>28737.2</v>
      </c>
      <c r="E164" s="25">
        <f t="shared" si="47"/>
        <v>27199.6</v>
      </c>
      <c r="F164" s="36">
        <f t="shared" si="47"/>
        <v>29634.77706</v>
      </c>
      <c r="G164" s="36">
        <f t="shared" si="47"/>
        <v>30112.631299999997</v>
      </c>
      <c r="H164" s="36">
        <f t="shared" si="47"/>
        <v>28995</v>
      </c>
      <c r="I164" s="36">
        <f t="shared" si="47"/>
        <v>30918.4</v>
      </c>
      <c r="J164" s="45">
        <f t="shared" si="47"/>
        <v>30918.4</v>
      </c>
      <c r="K164" s="4" t="s">
        <v>76</v>
      </c>
    </row>
    <row r="165" spans="1:11" s="18" customFormat="1" ht="12.75">
      <c r="A165" s="14">
        <v>156</v>
      </c>
      <c r="B165" s="16" t="s">
        <v>12</v>
      </c>
      <c r="C165" s="8">
        <f>SUM(C168:C170)</f>
        <v>206516.00836</v>
      </c>
      <c r="D165" s="9">
        <f>SUM(D168:D169)</f>
        <v>28737.2</v>
      </c>
      <c r="E165" s="9">
        <f aca="true" t="shared" si="48" ref="E165:J165">SUM(E168:E170)</f>
        <v>27199.6</v>
      </c>
      <c r="F165" s="8">
        <f t="shared" si="48"/>
        <v>29634.77706</v>
      </c>
      <c r="G165" s="8">
        <f t="shared" si="48"/>
        <v>30112.631299999997</v>
      </c>
      <c r="H165" s="8">
        <f t="shared" si="48"/>
        <v>28995</v>
      </c>
      <c r="I165" s="8">
        <f t="shared" si="48"/>
        <v>30918.4</v>
      </c>
      <c r="J165" s="8">
        <f t="shared" si="48"/>
        <v>30918.4</v>
      </c>
      <c r="K165" s="4">
        <v>53</v>
      </c>
    </row>
    <row r="166" spans="1:11" s="18" customFormat="1" ht="12.75">
      <c r="A166" s="14">
        <v>157</v>
      </c>
      <c r="B166" s="16" t="s">
        <v>13</v>
      </c>
      <c r="C166" s="8">
        <f>SUM(D166:J166)</f>
        <v>0</v>
      </c>
      <c r="D166" s="9">
        <v>0</v>
      </c>
      <c r="E166" s="9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4" t="s">
        <v>45</v>
      </c>
    </row>
    <row r="167" spans="1:11" s="18" customFormat="1" ht="12.75">
      <c r="A167" s="14">
        <v>158</v>
      </c>
      <c r="B167" s="16" t="s">
        <v>50</v>
      </c>
      <c r="C167" s="8">
        <f>SUM(D167:J167)</f>
        <v>0</v>
      </c>
      <c r="D167" s="9">
        <v>0</v>
      </c>
      <c r="E167" s="9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4" t="s">
        <v>45</v>
      </c>
    </row>
    <row r="168" spans="1:11" s="18" customFormat="1" ht="25.5">
      <c r="A168" s="14">
        <v>159</v>
      </c>
      <c r="B168" s="28" t="s">
        <v>38</v>
      </c>
      <c r="C168" s="37">
        <f>SUM(D168:J168)</f>
        <v>112800.20040000002</v>
      </c>
      <c r="D168" s="29">
        <v>19968.4</v>
      </c>
      <c r="E168" s="29">
        <v>17939.7</v>
      </c>
      <c r="F168" s="46">
        <v>16128.9004</v>
      </c>
      <c r="G168" s="37">
        <v>15415</v>
      </c>
      <c r="H168" s="37">
        <v>14832</v>
      </c>
      <c r="I168" s="37">
        <v>14258.1</v>
      </c>
      <c r="J168" s="46">
        <v>14258.1</v>
      </c>
      <c r="K168" s="4">
        <v>54</v>
      </c>
    </row>
    <row r="169" spans="1:11" s="18" customFormat="1" ht="12.75">
      <c r="A169" s="14">
        <v>160</v>
      </c>
      <c r="B169" s="28" t="s">
        <v>39</v>
      </c>
      <c r="C169" s="37">
        <f>SUM(D169:J169)</f>
        <v>82707.20696000001</v>
      </c>
      <c r="D169" s="29">
        <v>8768.8</v>
      </c>
      <c r="E169" s="29">
        <v>8834.3</v>
      </c>
      <c r="F169" s="37">
        <v>12055.87666</v>
      </c>
      <c r="G169" s="37">
        <v>12963.0303</v>
      </c>
      <c r="H169" s="37">
        <v>12463</v>
      </c>
      <c r="I169" s="37">
        <v>13811.1</v>
      </c>
      <c r="J169" s="46">
        <v>13811.1</v>
      </c>
      <c r="K169" s="4">
        <v>55</v>
      </c>
    </row>
    <row r="170" spans="1:11" s="18" customFormat="1" ht="12.75">
      <c r="A170" s="14">
        <v>161</v>
      </c>
      <c r="B170" s="32" t="s">
        <v>49</v>
      </c>
      <c r="C170" s="37">
        <f>SUM(D170:J170)</f>
        <v>11008.600999999999</v>
      </c>
      <c r="D170" s="29">
        <v>0</v>
      </c>
      <c r="E170" s="29">
        <v>425.6</v>
      </c>
      <c r="F170" s="37">
        <v>1450</v>
      </c>
      <c r="G170" s="37">
        <v>1734.601</v>
      </c>
      <c r="H170" s="37">
        <v>1700</v>
      </c>
      <c r="I170" s="37">
        <v>2849.2</v>
      </c>
      <c r="J170" s="46">
        <v>2849.2</v>
      </c>
      <c r="K170" s="4">
        <v>63</v>
      </c>
    </row>
    <row r="171" spans="1:11" s="18" customFormat="1" ht="56.25" customHeight="1">
      <c r="A171" s="14">
        <v>162</v>
      </c>
      <c r="B171" s="20" t="s">
        <v>60</v>
      </c>
      <c r="C171" s="36">
        <f>SUM(C172:C173)</f>
        <v>953</v>
      </c>
      <c r="D171" s="25">
        <f aca="true" t="shared" si="49" ref="D171:J171">SUM(D172:D173)</f>
        <v>133</v>
      </c>
      <c r="E171" s="25">
        <f t="shared" si="49"/>
        <v>250</v>
      </c>
      <c r="F171" s="36">
        <f t="shared" si="49"/>
        <v>10</v>
      </c>
      <c r="G171" s="36">
        <f t="shared" si="49"/>
        <v>50</v>
      </c>
      <c r="H171" s="36">
        <f t="shared" si="49"/>
        <v>50</v>
      </c>
      <c r="I171" s="36">
        <f t="shared" si="49"/>
        <v>230</v>
      </c>
      <c r="J171" s="45">
        <f t="shared" si="49"/>
        <v>230</v>
      </c>
      <c r="K171" s="4">
        <v>58</v>
      </c>
    </row>
    <row r="172" spans="1:11" s="18" customFormat="1" ht="12.75">
      <c r="A172" s="14">
        <v>163</v>
      </c>
      <c r="B172" s="16" t="s">
        <v>12</v>
      </c>
      <c r="C172" s="8">
        <f>SUM(D172:J172)</f>
        <v>953</v>
      </c>
      <c r="D172" s="9">
        <v>133</v>
      </c>
      <c r="E172" s="9">
        <v>250</v>
      </c>
      <c r="F172" s="8">
        <v>10</v>
      </c>
      <c r="G172" s="8">
        <v>50</v>
      </c>
      <c r="H172" s="8">
        <v>50</v>
      </c>
      <c r="I172" s="8">
        <v>230</v>
      </c>
      <c r="J172" s="44">
        <v>230</v>
      </c>
      <c r="K172" s="4">
        <v>58</v>
      </c>
    </row>
    <row r="173" spans="1:11" s="18" customFormat="1" ht="12.75">
      <c r="A173" s="14">
        <v>164</v>
      </c>
      <c r="B173" s="16" t="s">
        <v>13</v>
      </c>
      <c r="C173" s="8">
        <f>SUM(D173:J173)</f>
        <v>0</v>
      </c>
      <c r="D173" s="9">
        <v>0</v>
      </c>
      <c r="E173" s="9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4" t="s">
        <v>45</v>
      </c>
    </row>
    <row r="174" spans="1:11" s="18" customFormat="1" ht="12.75">
      <c r="A174" s="14">
        <v>165</v>
      </c>
      <c r="B174" s="16" t="s">
        <v>50</v>
      </c>
      <c r="C174" s="8">
        <f>SUM(D174:J174)</f>
        <v>0</v>
      </c>
      <c r="D174" s="9">
        <v>0</v>
      </c>
      <c r="E174" s="9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4" t="s">
        <v>45</v>
      </c>
    </row>
    <row r="175" spans="1:11" s="18" customFormat="1" ht="84" customHeight="1">
      <c r="A175" s="14">
        <v>166</v>
      </c>
      <c r="B175" s="20" t="s">
        <v>61</v>
      </c>
      <c r="C175" s="36">
        <f aca="true" t="shared" si="50" ref="C175:J175">SUM(C176:C177)</f>
        <v>0.4</v>
      </c>
      <c r="D175" s="25">
        <f t="shared" si="50"/>
        <v>0.1</v>
      </c>
      <c r="E175" s="25">
        <f t="shared" si="50"/>
        <v>0.1</v>
      </c>
      <c r="F175" s="36">
        <f t="shared" si="50"/>
        <v>0.1</v>
      </c>
      <c r="G175" s="36">
        <f t="shared" si="50"/>
        <v>0.1</v>
      </c>
      <c r="H175" s="36">
        <f t="shared" si="50"/>
        <v>0</v>
      </c>
      <c r="I175" s="36">
        <f t="shared" si="50"/>
        <v>0</v>
      </c>
      <c r="J175" s="45">
        <f t="shared" si="50"/>
        <v>0</v>
      </c>
      <c r="K175" s="4">
        <v>61</v>
      </c>
    </row>
    <row r="176" spans="1:11" s="18" customFormat="1" ht="12.75">
      <c r="A176" s="14">
        <v>167</v>
      </c>
      <c r="B176" s="16" t="s">
        <v>12</v>
      </c>
      <c r="C176" s="8">
        <f>SUM(D176:J176)</f>
        <v>0</v>
      </c>
      <c r="D176" s="9">
        <v>0</v>
      </c>
      <c r="E176" s="9">
        <v>0</v>
      </c>
      <c r="F176" s="8">
        <v>0</v>
      </c>
      <c r="G176" s="8">
        <v>0</v>
      </c>
      <c r="H176" s="8">
        <v>0</v>
      </c>
      <c r="I176" s="8">
        <v>0</v>
      </c>
      <c r="J176" s="44">
        <v>0</v>
      </c>
      <c r="K176" s="4" t="s">
        <v>45</v>
      </c>
    </row>
    <row r="177" spans="1:11" s="18" customFormat="1" ht="12.75">
      <c r="A177" s="14">
        <v>168</v>
      </c>
      <c r="B177" s="16" t="s">
        <v>13</v>
      </c>
      <c r="C177" s="8">
        <f>SUM(D177:J177)</f>
        <v>0.4</v>
      </c>
      <c r="D177" s="9">
        <v>0.1</v>
      </c>
      <c r="E177" s="9">
        <v>0.1</v>
      </c>
      <c r="F177" s="8">
        <v>0.1</v>
      </c>
      <c r="G177" s="8">
        <v>0.1</v>
      </c>
      <c r="H177" s="8">
        <v>0</v>
      </c>
      <c r="I177" s="8">
        <v>0</v>
      </c>
      <c r="J177" s="44">
        <v>0</v>
      </c>
      <c r="K177" s="4">
        <v>61</v>
      </c>
    </row>
    <row r="178" spans="1:11" s="18" customFormat="1" ht="12.75">
      <c r="A178" s="14">
        <v>169</v>
      </c>
      <c r="B178" s="16" t="s">
        <v>50</v>
      </c>
      <c r="C178" s="8">
        <f>SUM(D178:J178)</f>
        <v>0</v>
      </c>
      <c r="D178" s="9">
        <v>0</v>
      </c>
      <c r="E178" s="9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4" t="s">
        <v>45</v>
      </c>
    </row>
    <row r="179" spans="1:11" s="18" customFormat="1" ht="69" customHeight="1">
      <c r="A179" s="14">
        <v>170</v>
      </c>
      <c r="B179" s="20" t="s">
        <v>62</v>
      </c>
      <c r="C179" s="36">
        <f aca="true" t="shared" si="51" ref="C179:J179">SUM(C180:C181)</f>
        <v>380</v>
      </c>
      <c r="D179" s="25">
        <f t="shared" si="51"/>
        <v>87.5</v>
      </c>
      <c r="E179" s="25">
        <f t="shared" si="51"/>
        <v>91.9</v>
      </c>
      <c r="F179" s="36">
        <f t="shared" si="51"/>
        <v>98.3</v>
      </c>
      <c r="G179" s="36">
        <f t="shared" si="51"/>
        <v>102.3</v>
      </c>
      <c r="H179" s="36">
        <f t="shared" si="51"/>
        <v>0</v>
      </c>
      <c r="I179" s="36">
        <f t="shared" si="51"/>
        <v>0</v>
      </c>
      <c r="J179" s="45">
        <f t="shared" si="51"/>
        <v>0</v>
      </c>
      <c r="K179" s="4">
        <v>61</v>
      </c>
    </row>
    <row r="180" spans="1:11" s="18" customFormat="1" ht="12.75">
      <c r="A180" s="14">
        <v>171</v>
      </c>
      <c r="B180" s="16" t="s">
        <v>12</v>
      </c>
      <c r="C180" s="8">
        <f>SUM(D180:J180)</f>
        <v>0</v>
      </c>
      <c r="D180" s="9">
        <v>0</v>
      </c>
      <c r="E180" s="9">
        <v>0</v>
      </c>
      <c r="F180" s="8">
        <v>0</v>
      </c>
      <c r="G180" s="8">
        <v>0</v>
      </c>
      <c r="H180" s="8">
        <v>0</v>
      </c>
      <c r="I180" s="8">
        <v>0</v>
      </c>
      <c r="J180" s="44">
        <v>0</v>
      </c>
      <c r="K180" s="4" t="s">
        <v>45</v>
      </c>
    </row>
    <row r="181" spans="1:11" s="18" customFormat="1" ht="12.75">
      <c r="A181" s="14">
        <v>172</v>
      </c>
      <c r="B181" s="16" t="s">
        <v>13</v>
      </c>
      <c r="C181" s="8">
        <f>SUM(D181:J181)</f>
        <v>380</v>
      </c>
      <c r="D181" s="9">
        <v>87.5</v>
      </c>
      <c r="E181" s="9">
        <v>91.9</v>
      </c>
      <c r="F181" s="8">
        <v>98.3</v>
      </c>
      <c r="G181" s="8">
        <v>102.3</v>
      </c>
      <c r="H181" s="8">
        <v>0</v>
      </c>
      <c r="I181" s="8">
        <v>0</v>
      </c>
      <c r="J181" s="44">
        <v>0</v>
      </c>
      <c r="K181" s="4">
        <v>61</v>
      </c>
    </row>
    <row r="182" spans="1:11" s="18" customFormat="1" ht="12.75">
      <c r="A182" s="14">
        <v>173</v>
      </c>
      <c r="B182" s="16" t="s">
        <v>50</v>
      </c>
      <c r="C182" s="8">
        <f>SUM(D182:J182)</f>
        <v>0</v>
      </c>
      <c r="D182" s="9">
        <v>0</v>
      </c>
      <c r="E182" s="9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4" t="s">
        <v>45</v>
      </c>
    </row>
    <row r="183" spans="1:11" s="18" customFormat="1" ht="96" customHeight="1">
      <c r="A183" s="14">
        <v>174</v>
      </c>
      <c r="B183" s="20" t="s">
        <v>63</v>
      </c>
      <c r="C183" s="36">
        <f aca="true" t="shared" si="52" ref="C183:J183">SUM(C184:C185)</f>
        <v>939</v>
      </c>
      <c r="D183" s="25">
        <f t="shared" si="52"/>
        <v>213</v>
      </c>
      <c r="E183" s="25">
        <f t="shared" si="52"/>
        <v>228</v>
      </c>
      <c r="F183" s="36">
        <f t="shared" si="52"/>
        <v>244</v>
      </c>
      <c r="G183" s="36">
        <f t="shared" si="52"/>
        <v>254</v>
      </c>
      <c r="H183" s="36">
        <f t="shared" si="52"/>
        <v>0</v>
      </c>
      <c r="I183" s="36">
        <f t="shared" si="52"/>
        <v>0</v>
      </c>
      <c r="J183" s="45">
        <f t="shared" si="52"/>
        <v>0</v>
      </c>
      <c r="K183" s="4">
        <v>64</v>
      </c>
    </row>
    <row r="184" spans="1:11" s="18" customFormat="1" ht="12.75">
      <c r="A184" s="14">
        <v>175</v>
      </c>
      <c r="B184" s="16" t="s">
        <v>12</v>
      </c>
      <c r="C184" s="8">
        <f>SUM(D184:J184)</f>
        <v>0</v>
      </c>
      <c r="D184" s="9">
        <v>0</v>
      </c>
      <c r="E184" s="9">
        <v>0</v>
      </c>
      <c r="F184" s="8">
        <v>0</v>
      </c>
      <c r="G184" s="8">
        <v>0</v>
      </c>
      <c r="H184" s="8">
        <v>0</v>
      </c>
      <c r="I184" s="8">
        <v>0</v>
      </c>
      <c r="J184" s="44">
        <v>0</v>
      </c>
      <c r="K184" s="4" t="s">
        <v>45</v>
      </c>
    </row>
    <row r="185" spans="1:11" s="18" customFormat="1" ht="12.75">
      <c r="A185" s="14">
        <v>176</v>
      </c>
      <c r="B185" s="16" t="s">
        <v>13</v>
      </c>
      <c r="C185" s="8">
        <f>SUM(D185:J185)</f>
        <v>939</v>
      </c>
      <c r="D185" s="9">
        <v>213</v>
      </c>
      <c r="E185" s="9">
        <v>228</v>
      </c>
      <c r="F185" s="8">
        <v>244</v>
      </c>
      <c r="G185" s="8">
        <v>254</v>
      </c>
      <c r="H185" s="8">
        <v>0</v>
      </c>
      <c r="I185" s="8">
        <v>0</v>
      </c>
      <c r="J185" s="44">
        <v>0</v>
      </c>
      <c r="K185" s="4">
        <v>64</v>
      </c>
    </row>
    <row r="186" spans="1:11" s="18" customFormat="1" ht="12.75">
      <c r="A186" s="14">
        <v>177</v>
      </c>
      <c r="B186" s="16" t="s">
        <v>50</v>
      </c>
      <c r="C186" s="8">
        <f>SUM(D186:J186)</f>
        <v>0</v>
      </c>
      <c r="D186" s="9">
        <v>0</v>
      </c>
      <c r="E186" s="9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4" t="s">
        <v>45</v>
      </c>
    </row>
    <row r="187" spans="1:11" s="18" customFormat="1" ht="82.5" customHeight="1">
      <c r="A187" s="14">
        <v>178</v>
      </c>
      <c r="B187" s="20" t="s">
        <v>65</v>
      </c>
      <c r="C187" s="36">
        <f>SUM(C188:C190)</f>
        <v>26.3</v>
      </c>
      <c r="D187" s="25">
        <f aca="true" t="shared" si="53" ref="D187:I187">SUM(D188:D190)</f>
        <v>0</v>
      </c>
      <c r="E187" s="25">
        <f t="shared" si="53"/>
        <v>0</v>
      </c>
      <c r="F187" s="36">
        <f t="shared" si="53"/>
        <v>26.3</v>
      </c>
      <c r="G187" s="36">
        <f t="shared" si="53"/>
        <v>0</v>
      </c>
      <c r="H187" s="36">
        <f t="shared" si="53"/>
        <v>0</v>
      </c>
      <c r="I187" s="36">
        <f t="shared" si="53"/>
        <v>0</v>
      </c>
      <c r="J187" s="36">
        <f>SUM(J188:J190)</f>
        <v>0</v>
      </c>
      <c r="K187" s="4">
        <v>66</v>
      </c>
    </row>
    <row r="188" spans="1:11" s="18" customFormat="1" ht="12.75">
      <c r="A188" s="14">
        <v>179</v>
      </c>
      <c r="B188" s="16" t="s">
        <v>12</v>
      </c>
      <c r="C188" s="8">
        <f>SUM(D188:J188)</f>
        <v>0</v>
      </c>
      <c r="D188" s="9">
        <v>0</v>
      </c>
      <c r="E188" s="9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4" t="s">
        <v>45</v>
      </c>
    </row>
    <row r="189" spans="1:11" s="18" customFormat="1" ht="12.75">
      <c r="A189" s="14">
        <v>180</v>
      </c>
      <c r="B189" s="16" t="s">
        <v>13</v>
      </c>
      <c r="C189" s="8">
        <f>SUM(D189:J189)</f>
        <v>0</v>
      </c>
      <c r="D189" s="9">
        <v>0</v>
      </c>
      <c r="E189" s="9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4" t="s">
        <v>45</v>
      </c>
    </row>
    <row r="190" spans="1:11" s="18" customFormat="1" ht="12.75">
      <c r="A190" s="14">
        <v>181</v>
      </c>
      <c r="B190" s="16" t="s">
        <v>50</v>
      </c>
      <c r="C190" s="8">
        <f>SUM(D190:J190)</f>
        <v>26.3</v>
      </c>
      <c r="D190" s="9">
        <v>0</v>
      </c>
      <c r="E190" s="9">
        <v>0</v>
      </c>
      <c r="F190" s="8">
        <v>26.3</v>
      </c>
      <c r="G190" s="8">
        <v>0</v>
      </c>
      <c r="H190" s="8">
        <v>0</v>
      </c>
      <c r="I190" s="8">
        <v>0</v>
      </c>
      <c r="J190" s="8">
        <v>0</v>
      </c>
      <c r="K190" s="4">
        <v>66</v>
      </c>
    </row>
    <row r="191" spans="1:11" s="18" customFormat="1" ht="67.5">
      <c r="A191" s="14">
        <v>182</v>
      </c>
      <c r="B191" s="33" t="s">
        <v>64</v>
      </c>
      <c r="C191" s="36">
        <f>SUM(C192:C194)</f>
        <v>352</v>
      </c>
      <c r="D191" s="25">
        <f aca="true" t="shared" si="54" ref="D191:J191">SUM(D192:D194)</f>
        <v>0</v>
      </c>
      <c r="E191" s="25">
        <f t="shared" si="54"/>
        <v>0</v>
      </c>
      <c r="F191" s="36">
        <f>SUM(F192:F194)</f>
        <v>352</v>
      </c>
      <c r="G191" s="36">
        <f t="shared" si="54"/>
        <v>0</v>
      </c>
      <c r="H191" s="36">
        <f t="shared" si="54"/>
        <v>0</v>
      </c>
      <c r="I191" s="36">
        <f t="shared" si="54"/>
        <v>0</v>
      </c>
      <c r="J191" s="36">
        <f t="shared" si="54"/>
        <v>0</v>
      </c>
      <c r="K191" s="5">
        <v>68</v>
      </c>
    </row>
    <row r="192" spans="1:11" s="18" customFormat="1" ht="12.75">
      <c r="A192" s="14">
        <v>183</v>
      </c>
      <c r="B192" s="16" t="s">
        <v>12</v>
      </c>
      <c r="C192" s="8">
        <f>SUM(D192:J192)</f>
        <v>0</v>
      </c>
      <c r="D192" s="9">
        <v>0</v>
      </c>
      <c r="E192" s="9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5" t="s">
        <v>45</v>
      </c>
    </row>
    <row r="193" spans="1:11" s="18" customFormat="1" ht="12.75">
      <c r="A193" s="14">
        <v>184</v>
      </c>
      <c r="B193" s="16" t="s">
        <v>13</v>
      </c>
      <c r="C193" s="8">
        <f>SUM(D193:J193)</f>
        <v>0</v>
      </c>
      <c r="D193" s="9">
        <v>0</v>
      </c>
      <c r="E193" s="9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4" t="s">
        <v>45</v>
      </c>
    </row>
    <row r="194" spans="1:11" s="18" customFormat="1" ht="12.75">
      <c r="A194" s="14">
        <v>185</v>
      </c>
      <c r="B194" s="16" t="s">
        <v>50</v>
      </c>
      <c r="C194" s="8">
        <f>SUM(D194:J194)</f>
        <v>352</v>
      </c>
      <c r="D194" s="9">
        <v>0</v>
      </c>
      <c r="E194" s="9">
        <v>0</v>
      </c>
      <c r="F194" s="8">
        <v>352</v>
      </c>
      <c r="G194" s="8">
        <v>0</v>
      </c>
      <c r="H194" s="8">
        <v>0</v>
      </c>
      <c r="I194" s="8">
        <v>0</v>
      </c>
      <c r="J194" s="8">
        <v>0</v>
      </c>
      <c r="K194" s="5">
        <v>68</v>
      </c>
    </row>
  </sheetData>
  <sheetProtection/>
  <mergeCells count="33">
    <mergeCell ref="A8:A9"/>
    <mergeCell ref="B8:B9"/>
    <mergeCell ref="C8:J8"/>
    <mergeCell ref="K8:K9"/>
    <mergeCell ref="B22:K22"/>
    <mergeCell ref="B27:K27"/>
    <mergeCell ref="B91:K91"/>
    <mergeCell ref="B29:K29"/>
    <mergeCell ref="B31:K31"/>
    <mergeCell ref="B33:K33"/>
    <mergeCell ref="B50:K50"/>
    <mergeCell ref="B55:K55"/>
    <mergeCell ref="B57:K57"/>
    <mergeCell ref="B117:K117"/>
    <mergeCell ref="B59:K59"/>
    <mergeCell ref="B61:K61"/>
    <mergeCell ref="B82:K82"/>
    <mergeCell ref="B87:K87"/>
    <mergeCell ref="B89:K89"/>
    <mergeCell ref="B106:K106"/>
    <mergeCell ref="B111:K111"/>
    <mergeCell ref="B113:K113"/>
    <mergeCell ref="B115:K115"/>
    <mergeCell ref="B151:K151"/>
    <mergeCell ref="F2:K2"/>
    <mergeCell ref="F3:K3"/>
    <mergeCell ref="A5:K5"/>
    <mergeCell ref="A6:K6"/>
    <mergeCell ref="B93:K93"/>
    <mergeCell ref="B140:K140"/>
    <mergeCell ref="B145:K145"/>
    <mergeCell ref="B147:K147"/>
    <mergeCell ref="B149:K149"/>
  </mergeCells>
  <printOptions/>
  <pageMargins left="0.7" right="0.7" top="0.75" bottom="0.75" header="0.3" footer="0.3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Шатунова</cp:lastModifiedBy>
  <cp:lastPrinted>2017-05-10T08:41:39Z</cp:lastPrinted>
  <dcterms:created xsi:type="dcterms:W3CDTF">2014-10-23T05:33:00Z</dcterms:created>
  <dcterms:modified xsi:type="dcterms:W3CDTF">2017-10-23T10:01:57Z</dcterms:modified>
  <cp:category/>
  <cp:version/>
  <cp:contentType/>
  <cp:contentStatus/>
</cp:coreProperties>
</file>