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.ostapchuk\Desktop\Муниципальная программа\Продление МП 2023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Лист1!$A$1:$P$83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9" i="1"/>
  <c r="C74" i="1"/>
  <c r="C72" i="1"/>
  <c r="C68" i="1"/>
  <c r="C67" i="1"/>
  <c r="C63" i="1"/>
  <c r="C62" i="1"/>
  <c r="C58" i="1"/>
  <c r="C57" i="1"/>
  <c r="C50" i="1"/>
  <c r="C46" i="1"/>
  <c r="C18" i="1"/>
  <c r="C17" i="1"/>
  <c r="C8" i="1"/>
  <c r="J58" i="1"/>
  <c r="J80" i="1"/>
  <c r="J74" i="1"/>
  <c r="I80" i="1"/>
  <c r="I74" i="1"/>
  <c r="I58" i="1"/>
  <c r="G67" i="1" l="1"/>
  <c r="E41" i="1" l="1"/>
  <c r="H8" i="1"/>
  <c r="G8" i="1"/>
  <c r="F8" i="1"/>
  <c r="D79" i="1" l="1"/>
  <c r="D72" i="1"/>
  <c r="D67" i="1"/>
  <c r="D62" i="1"/>
  <c r="D57" i="1"/>
  <c r="D46" i="1"/>
  <c r="K80" i="1" l="1"/>
  <c r="F80" i="1"/>
  <c r="K58" i="1"/>
  <c r="F63" i="1"/>
  <c r="K74" i="1"/>
  <c r="D41" i="1"/>
  <c r="D42" i="1" s="1"/>
  <c r="E8" i="1"/>
  <c r="E17" i="1"/>
  <c r="E18" i="1"/>
  <c r="C41" i="1" l="1"/>
  <c r="C42" i="1" s="1"/>
  <c r="D8" i="1"/>
  <c r="D7" i="1" s="1"/>
  <c r="D18" i="1" l="1"/>
  <c r="D17" i="1"/>
  <c r="C7" i="1"/>
</calcChain>
</file>

<file path=xl/sharedStrings.xml><?xml version="1.0" encoding="utf-8"?>
<sst xmlns="http://schemas.openxmlformats.org/spreadsheetml/2006/main" count="78" uniqueCount="30">
  <si>
    <t>№ строки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</si>
  <si>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</si>
  <si>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</si>
  <si>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</si>
  <si>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</si>
  <si>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Прочие нужды</t>
  </si>
  <si>
    <t>Мероприятие 5: Обеспечение первичных мер пожарной безопасности,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</si>
  <si>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</si>
  <si>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</si>
  <si>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внебюджетные источники</t>
  </si>
  <si>
    <t>федеральный бюджет</t>
  </si>
  <si>
    <t>областной бюджет</t>
  </si>
  <si>
    <t>Капитальные вложения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</si>
  <si>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</si>
  <si>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</si>
  <si>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</si>
  <si>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Иные капитальные вложения всего, в том числе:</t>
  </si>
  <si>
    <t>2. Прочие нужды</t>
  </si>
  <si>
    <t>Всего по направлению "Прочие нужды", всего, в том числе:</t>
  </si>
  <si>
    <t>9003,13550</t>
  </si>
  <si>
    <t>Мероприятие 1: Мероприятия по гражданской обороне, всего, из них:</t>
  </si>
  <si>
    <t>Мероприятие 2: Предупреждение и ликвидация чрезвычайных ситуаций природного и техногенного характера, обеспечение безопасности на водных объектах, всего, из них:</t>
  </si>
  <si>
    <t>Мероприятие 3: Создание резерва материальных запасов по предупреждению и ликвидации последствий чрезвычайных ситуаций природного и техногенного характера, всего, из них:</t>
  </si>
  <si>
    <t>Мероприятие 4: Обеспечение деятельности (оказание услуг) единой дежурно-диспетчетчерской службы и системы оперативно диспетчерского управления, всего, из них:</t>
  </si>
  <si>
    <t>Мероприятие 6: Обеспечение мер по профилактике терроризма, всего из них:</t>
  </si>
  <si>
    <r>
      <rPr>
        <b/>
        <sz val="9"/>
        <color rgb="FF000000"/>
        <rFont val="PT Astra Serif"/>
        <family val="1"/>
        <charset val="204"/>
      </rPr>
      <t>Всего по направлению «Капитальные вложения»,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</si>
  <si>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r>
      <rPr>
        <b/>
        <sz val="9"/>
        <color rgb="FF000000"/>
        <rFont val="PT Astra Serif"/>
        <family val="1"/>
        <charset val="204"/>
      </rPr>
      <t>Бюджетные инвестиции в объекты капитального строительства всего, 
в том числе:</t>
    </r>
    <r>
      <rPr>
        <sz val="9"/>
        <color rgb="FF000000"/>
        <rFont val="PT Astra Serif"/>
        <family val="1"/>
        <charset val="204"/>
      </rPr>
      <t xml:space="preserve">
</t>
    </r>
  </si>
  <si>
    <t>8,9,10,11,12,14,15, 16,19</t>
  </si>
  <si>
    <r>
      <t>Приложение № 2                                                                                                                                                                                                  к постановлению Администрации Североуральского городского округа                                   от "</t>
    </r>
    <r>
      <rPr>
        <u/>
        <sz val="9"/>
        <color theme="1"/>
        <rFont val="PT Astra Serif"/>
        <family val="1"/>
        <charset val="204"/>
      </rPr>
      <t>___"__________</t>
    </r>
    <r>
      <rPr>
        <sz val="9"/>
        <color theme="1"/>
        <rFont val="PT Astra Serif"/>
        <family val="1"/>
        <charset val="204"/>
      </rPr>
      <t xml:space="preserve">2023  № </t>
    </r>
    <r>
      <rPr>
        <u/>
        <sz val="9"/>
        <color theme="1"/>
        <rFont val="PT Astra Serif"/>
        <family val="1"/>
        <charset val="204"/>
      </rPr>
      <t>__________</t>
    </r>
    <r>
      <rPr>
        <sz val="9"/>
        <color theme="1"/>
        <rFont val="PT Astra Serif"/>
        <family val="1"/>
        <charset val="204"/>
      </rPr>
      <t xml:space="preserve"> </t>
    </r>
    <r>
      <rPr>
        <u/>
        <sz val="9"/>
        <color theme="0"/>
        <rFont val="PT Astra Serif"/>
        <family val="1"/>
        <charset val="204"/>
      </rPr>
      <t>.</t>
    </r>
    <r>
      <rPr>
        <sz val="9"/>
        <color theme="0"/>
        <rFont val="PT Astra Serif"/>
        <family val="1"/>
        <charset val="204"/>
      </rPr>
      <t xml:space="preserve">                                                         </t>
    </r>
    <r>
      <rPr>
        <sz val="9"/>
        <color theme="1"/>
        <rFont val="PT Astra Serif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 к муниципальной программе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
</t>
    </r>
  </si>
  <si>
    <r>
      <rPr>
        <b/>
        <sz val="9"/>
        <color theme="1"/>
        <rFont val="PT Astra Serif"/>
        <family val="1"/>
        <charset val="204"/>
      </rPr>
      <t>ПЛАН МЕРОПРИЯТИЙ
по выполнению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  </r>
    <r>
      <rPr>
        <sz val="9"/>
        <color theme="1"/>
        <rFont val="PT Astra Serif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</si>
</sst>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b/>
      <sz val="9"/>
      <color rgb="FF000000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9"/>
      <color rgb="FF000000"/>
      <name val="PT Astra Serif"/>
      <family val="1"/>
      <charset val="204"/>
    </font>
    <font>
      <u/>
      <sz val="9"/>
      <color theme="1"/>
      <name val="PT Astra Serif"/>
      <family val="1"/>
      <charset val="204"/>
    </font>
    <font>
      <u/>
      <sz val="9"/>
      <color theme="0"/>
      <name val="PT Astra Serif"/>
      <family val="1"/>
      <charset val="204"/>
    </font>
    <font>
      <sz val="9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top" wrapText="1" indent="5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 indent="52"/>
    </xf>
    <xf numFmtId="0" fontId="4" fillId="0" borderId="0" xfId="0" applyFont="1"/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 applyProtection="1">
      <alignment horizontal="left" wrapText="1"/>
      <protection locked="0"/>
    </xf>
    <xf numFmtId="164" fontId="4" fillId="0" borderId="1" xfId="0" applyNumberFormat="1" applyFont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view="pageBreakPreview" zoomScale="85" zoomScaleNormal="96" zoomScaleSheetLayoutView="85" workbookViewId="0">
      <selection activeCell="E19" sqref="E19"/>
    </sheetView>
  </sheetViews>
  <sheetFormatPr defaultColWidth="9.140625" defaultRowHeight="15" x14ac:dyDescent="0.25"/>
  <cols>
    <col min="1" max="1" width="9.140625" style="4"/>
    <col min="2" max="2" width="43.42578125" style="4" customWidth="1"/>
    <col min="3" max="3" width="14.85546875" style="4" customWidth="1"/>
    <col min="4" max="4" width="13.7109375" style="4" customWidth="1"/>
    <col min="5" max="5" width="12.140625" style="4" customWidth="1"/>
    <col min="6" max="6" width="11.140625" style="4" customWidth="1"/>
    <col min="7" max="7" width="12.42578125" style="4" customWidth="1"/>
    <col min="8" max="10" width="11.42578125" style="4" customWidth="1"/>
    <col min="11" max="11" width="11.7109375" style="4" customWidth="1"/>
    <col min="12" max="12" width="15.28515625" style="4" customWidth="1"/>
    <col min="13" max="13" width="9.140625" style="4" hidden="1" customWidth="1"/>
    <col min="14" max="14" width="3.140625" style="4" customWidth="1"/>
    <col min="15" max="15" width="4.28515625" style="4" customWidth="1"/>
    <col min="16" max="16" width="1.42578125" style="4" customWidth="1"/>
    <col min="17" max="16384" width="9.140625" style="4"/>
  </cols>
  <sheetData>
    <row r="1" spans="1:13" ht="11.45" customHeight="1" x14ac:dyDescent="0.25">
      <c r="A1" s="1"/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</row>
    <row r="2" spans="1:13" s="10" customFormat="1" ht="123" customHeight="1" x14ac:dyDescent="0.2">
      <c r="A2" s="9"/>
      <c r="B2" s="9"/>
      <c r="C2" s="9"/>
      <c r="D2" s="9"/>
      <c r="E2" s="9"/>
      <c r="F2" s="41" t="s">
        <v>28</v>
      </c>
      <c r="G2" s="42"/>
      <c r="H2" s="42"/>
      <c r="I2" s="42"/>
      <c r="J2" s="42"/>
      <c r="K2" s="42"/>
      <c r="L2" s="42"/>
    </row>
    <row r="3" spans="1:13" s="10" customFormat="1" ht="42" customHeight="1" x14ac:dyDescent="0.2">
      <c r="A3" s="44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3" s="10" customFormat="1" ht="142.15" customHeight="1" x14ac:dyDescent="0.2">
      <c r="A4" s="39" t="s">
        <v>0</v>
      </c>
      <c r="B4" s="39" t="s">
        <v>8</v>
      </c>
      <c r="C4" s="43" t="s">
        <v>1</v>
      </c>
      <c r="D4" s="43"/>
      <c r="E4" s="43"/>
      <c r="F4" s="43"/>
      <c r="G4" s="43"/>
      <c r="H4" s="43"/>
      <c r="I4" s="43"/>
      <c r="J4" s="43"/>
      <c r="K4" s="43"/>
      <c r="L4" s="39" t="s">
        <v>7</v>
      </c>
    </row>
    <row r="5" spans="1:13" s="10" customFormat="1" ht="12" x14ac:dyDescent="0.2">
      <c r="A5" s="40"/>
      <c r="B5" s="40"/>
      <c r="C5" s="5" t="s">
        <v>2</v>
      </c>
      <c r="D5" s="5">
        <v>2020</v>
      </c>
      <c r="E5" s="5">
        <v>2021</v>
      </c>
      <c r="F5" s="5">
        <v>2022</v>
      </c>
      <c r="G5" s="5">
        <v>2023</v>
      </c>
      <c r="H5" s="5">
        <v>2024</v>
      </c>
      <c r="I5" s="16">
        <v>2025</v>
      </c>
      <c r="J5" s="16">
        <v>2026</v>
      </c>
      <c r="K5" s="5">
        <v>2027</v>
      </c>
      <c r="L5" s="40"/>
    </row>
    <row r="6" spans="1:13" s="10" customFormat="1" ht="12" x14ac:dyDescent="0.2">
      <c r="A6" s="15">
        <v>1</v>
      </c>
      <c r="B6" s="15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15">
        <v>12</v>
      </c>
    </row>
    <row r="7" spans="1:13" s="10" customFormat="1" ht="12" x14ac:dyDescent="0.2">
      <c r="A7" s="8">
        <v>1</v>
      </c>
      <c r="B7" s="11" t="s">
        <v>3</v>
      </c>
      <c r="C7" s="6">
        <f>SUM(D7:K7)</f>
        <v>85607.978799999997</v>
      </c>
      <c r="D7" s="6">
        <f>D8</f>
        <v>8489.6432999999997</v>
      </c>
      <c r="E7" s="6">
        <v>9003.1355000000003</v>
      </c>
      <c r="F7" s="6">
        <v>9528</v>
      </c>
      <c r="G7" s="6">
        <v>14190</v>
      </c>
      <c r="H7" s="6">
        <v>10585.7</v>
      </c>
      <c r="I7" s="6">
        <v>11270.5</v>
      </c>
      <c r="J7" s="6">
        <v>11270.5</v>
      </c>
      <c r="K7" s="6">
        <v>11270.5</v>
      </c>
      <c r="L7" s="8"/>
    </row>
    <row r="8" spans="1:13" s="10" customFormat="1" ht="12" x14ac:dyDescent="0.2">
      <c r="A8" s="8">
        <v>2</v>
      </c>
      <c r="B8" s="12" t="s">
        <v>4</v>
      </c>
      <c r="C8" s="6">
        <f>SUM(K7,H7,G7,F7,E7,D7,I7,J7)</f>
        <v>85607.978799999997</v>
      </c>
      <c r="D8" s="6">
        <f>D41</f>
        <v>8489.6432999999997</v>
      </c>
      <c r="E8" s="6">
        <f>E7</f>
        <v>9003.1355000000003</v>
      </c>
      <c r="F8" s="6">
        <f>F7</f>
        <v>9528</v>
      </c>
      <c r="G8" s="6">
        <f>G7</f>
        <v>14190</v>
      </c>
      <c r="H8" s="6">
        <f>H7</f>
        <v>10585.7</v>
      </c>
      <c r="I8" s="6">
        <v>11270.5</v>
      </c>
      <c r="J8" s="6">
        <v>11270.5</v>
      </c>
      <c r="K8" s="6">
        <v>11270.5</v>
      </c>
      <c r="L8" s="8"/>
    </row>
    <row r="9" spans="1:13" s="10" customFormat="1" ht="12" x14ac:dyDescent="0.2">
      <c r="A9" s="8">
        <v>3</v>
      </c>
      <c r="B9" s="12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8"/>
    </row>
    <row r="10" spans="1:13" s="10" customFormat="1" ht="12" x14ac:dyDescent="0.2">
      <c r="A10" s="8">
        <v>4</v>
      </c>
      <c r="B10" s="12" t="s">
        <v>10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"/>
    </row>
    <row r="11" spans="1:13" s="10" customFormat="1" ht="12" x14ac:dyDescent="0.2">
      <c r="A11" s="8">
        <v>5</v>
      </c>
      <c r="B11" s="12" t="s">
        <v>9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8"/>
    </row>
    <row r="12" spans="1:13" s="10" customFormat="1" ht="12" x14ac:dyDescent="0.2">
      <c r="A12" s="8">
        <v>6</v>
      </c>
      <c r="B12" s="11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8"/>
    </row>
    <row r="13" spans="1:13" s="10" customFormat="1" ht="12" x14ac:dyDescent="0.2">
      <c r="A13" s="8">
        <v>7</v>
      </c>
      <c r="B13" s="12" t="s">
        <v>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8"/>
    </row>
    <row r="14" spans="1:13" s="10" customFormat="1" ht="12" x14ac:dyDescent="0.2">
      <c r="A14" s="8">
        <v>8</v>
      </c>
      <c r="B14" s="12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8"/>
    </row>
    <row r="15" spans="1:13" s="10" customFormat="1" ht="12" x14ac:dyDescent="0.2">
      <c r="A15" s="8">
        <v>9</v>
      </c>
      <c r="B15" s="12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8"/>
    </row>
    <row r="16" spans="1:13" s="10" customFormat="1" ht="12" x14ac:dyDescent="0.2">
      <c r="A16" s="8">
        <v>10</v>
      </c>
      <c r="B16" s="12" t="s">
        <v>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8"/>
    </row>
    <row r="17" spans="1:12" s="10" customFormat="1" ht="12" x14ac:dyDescent="0.2">
      <c r="A17" s="8">
        <v>11</v>
      </c>
      <c r="B17" s="11" t="s">
        <v>5</v>
      </c>
      <c r="C17" s="7">
        <f>SUM(D7+E7+F7+G7+H7+K7+I7+J7)</f>
        <v>85607.978799999997</v>
      </c>
      <c r="D17" s="7">
        <f>D7</f>
        <v>8489.6432999999997</v>
      </c>
      <c r="E17" s="7">
        <f>E7</f>
        <v>9003.1355000000003</v>
      </c>
      <c r="F17" s="7">
        <v>9528</v>
      </c>
      <c r="G17" s="7">
        <v>14190</v>
      </c>
      <c r="H17" s="7">
        <v>10585.7</v>
      </c>
      <c r="I17" s="7">
        <v>11270.5</v>
      </c>
      <c r="J17" s="7">
        <v>11270.5</v>
      </c>
      <c r="K17" s="7">
        <v>11270.5</v>
      </c>
      <c r="L17" s="8"/>
    </row>
    <row r="18" spans="1:12" s="10" customFormat="1" ht="12" x14ac:dyDescent="0.2">
      <c r="A18" s="8">
        <v>12</v>
      </c>
      <c r="B18" s="12" t="s">
        <v>4</v>
      </c>
      <c r="C18" s="7">
        <f>SUM(D7+E7+F7+G7+H7+K7+J7+I7)</f>
        <v>85607.978799999997</v>
      </c>
      <c r="D18" s="7">
        <f>D7</f>
        <v>8489.6432999999997</v>
      </c>
      <c r="E18" s="7">
        <f>E7</f>
        <v>9003.1355000000003</v>
      </c>
      <c r="F18" s="7">
        <v>9528</v>
      </c>
      <c r="G18" s="7">
        <v>14190</v>
      </c>
      <c r="H18" s="7">
        <v>10585.7</v>
      </c>
      <c r="I18" s="7">
        <v>11270.5</v>
      </c>
      <c r="J18" s="7">
        <v>11270.5</v>
      </c>
      <c r="K18" s="7">
        <v>11270.5</v>
      </c>
      <c r="L18" s="8"/>
    </row>
    <row r="19" spans="1:12" s="10" customFormat="1" ht="12" x14ac:dyDescent="0.2">
      <c r="A19" s="8">
        <v>13</v>
      </c>
      <c r="B19" s="12" t="s">
        <v>11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8"/>
    </row>
    <row r="20" spans="1:12" s="10" customFormat="1" ht="12" x14ac:dyDescent="0.2">
      <c r="A20" s="8">
        <v>14</v>
      </c>
      <c r="B20" s="12" t="s">
        <v>10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/>
    </row>
    <row r="21" spans="1:12" s="10" customFormat="1" ht="12" x14ac:dyDescent="0.2">
      <c r="A21" s="8">
        <v>15</v>
      </c>
      <c r="B21" s="12" t="s">
        <v>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8"/>
    </row>
    <row r="22" spans="1:12" s="10" customFormat="1" ht="12" x14ac:dyDescent="0.2">
      <c r="A22" s="8">
        <v>16</v>
      </c>
      <c r="B22" s="28" t="s">
        <v>13</v>
      </c>
      <c r="C22" s="29"/>
      <c r="D22" s="29"/>
      <c r="E22" s="29"/>
      <c r="F22" s="29"/>
      <c r="G22" s="29"/>
      <c r="H22" s="29"/>
      <c r="I22" s="29"/>
      <c r="J22" s="29"/>
      <c r="K22" s="29"/>
      <c r="L22" s="30"/>
    </row>
    <row r="23" spans="1:12" s="10" customFormat="1" ht="36" x14ac:dyDescent="0.2">
      <c r="A23" s="8">
        <v>17</v>
      </c>
      <c r="B23" s="12" t="s">
        <v>25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8"/>
    </row>
    <row r="24" spans="1:12" s="10" customFormat="1" ht="12" x14ac:dyDescent="0.2">
      <c r="A24" s="8">
        <v>18</v>
      </c>
      <c r="B24" s="12" t="s">
        <v>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8"/>
    </row>
    <row r="25" spans="1:12" s="10" customFormat="1" ht="12" x14ac:dyDescent="0.2">
      <c r="A25" s="8">
        <v>19</v>
      </c>
      <c r="B25" s="12" t="s">
        <v>11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8"/>
    </row>
    <row r="26" spans="1:12" s="10" customFormat="1" ht="12" x14ac:dyDescent="0.2">
      <c r="A26" s="8">
        <v>20</v>
      </c>
      <c r="B26" s="12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8"/>
    </row>
    <row r="27" spans="1:12" s="10" customFormat="1" ht="12" x14ac:dyDescent="0.2">
      <c r="A27" s="8">
        <v>21</v>
      </c>
      <c r="B27" s="12" t="s">
        <v>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8"/>
    </row>
    <row r="28" spans="1:12" s="10" customFormat="1" ht="12" x14ac:dyDescent="0.2">
      <c r="A28" s="8">
        <v>22</v>
      </c>
      <c r="B28" s="28" t="s">
        <v>14</v>
      </c>
      <c r="C28" s="31"/>
      <c r="D28" s="31"/>
      <c r="E28" s="31"/>
      <c r="F28" s="31"/>
      <c r="G28" s="31"/>
      <c r="H28" s="31"/>
      <c r="I28" s="31"/>
      <c r="J28" s="31"/>
      <c r="K28" s="31"/>
      <c r="L28" s="32"/>
    </row>
    <row r="29" spans="1:12" s="10" customFormat="1" ht="48" x14ac:dyDescent="0.2">
      <c r="A29" s="8">
        <v>23</v>
      </c>
      <c r="B29" s="12" t="s">
        <v>26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8"/>
    </row>
    <row r="30" spans="1:12" s="10" customFormat="1" ht="12" x14ac:dyDescent="0.2">
      <c r="A30" s="8">
        <v>24</v>
      </c>
      <c r="B30" s="12" t="s">
        <v>4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8"/>
    </row>
    <row r="31" spans="1:12" s="10" customFormat="1" ht="12" x14ac:dyDescent="0.2">
      <c r="A31" s="8">
        <v>25</v>
      </c>
      <c r="B31" s="12" t="s">
        <v>11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8"/>
    </row>
    <row r="32" spans="1:12" s="10" customFormat="1" ht="12" x14ac:dyDescent="0.2">
      <c r="A32" s="8">
        <v>26</v>
      </c>
      <c r="B32" s="12" t="s">
        <v>10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8"/>
    </row>
    <row r="33" spans="1:12" s="10" customFormat="1" ht="12" x14ac:dyDescent="0.2">
      <c r="A33" s="8">
        <v>27</v>
      </c>
      <c r="B33" s="12" t="s">
        <v>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8"/>
    </row>
    <row r="34" spans="1:12" s="10" customFormat="1" ht="12" x14ac:dyDescent="0.2">
      <c r="A34" s="8">
        <v>28</v>
      </c>
      <c r="B34" s="28" t="s">
        <v>15</v>
      </c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1:12" s="10" customFormat="1" ht="12" x14ac:dyDescent="0.2">
      <c r="A35" s="8">
        <v>29</v>
      </c>
      <c r="B35" s="11" t="s">
        <v>16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8"/>
    </row>
    <row r="36" spans="1:12" s="10" customFormat="1" ht="12" x14ac:dyDescent="0.2">
      <c r="A36" s="8">
        <v>30</v>
      </c>
      <c r="B36" s="12" t="s">
        <v>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8"/>
    </row>
    <row r="37" spans="1:12" s="10" customFormat="1" ht="12" x14ac:dyDescent="0.2">
      <c r="A37" s="8">
        <v>31</v>
      </c>
      <c r="B37" s="12" t="s">
        <v>11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8"/>
    </row>
    <row r="38" spans="1:12" s="10" customFormat="1" ht="12" x14ac:dyDescent="0.2">
      <c r="A38" s="8">
        <v>32</v>
      </c>
      <c r="B38" s="12" t="s">
        <v>10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8"/>
    </row>
    <row r="39" spans="1:12" s="10" customFormat="1" ht="12" x14ac:dyDescent="0.2">
      <c r="A39" s="8">
        <v>33</v>
      </c>
      <c r="B39" s="12" t="s">
        <v>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8"/>
    </row>
    <row r="40" spans="1:12" s="10" customFormat="1" ht="12" x14ac:dyDescent="0.2">
      <c r="A40" s="8">
        <v>34</v>
      </c>
      <c r="B40" s="28" t="s">
        <v>17</v>
      </c>
      <c r="C40" s="31"/>
      <c r="D40" s="31"/>
      <c r="E40" s="31"/>
      <c r="F40" s="31"/>
      <c r="G40" s="31"/>
      <c r="H40" s="31"/>
      <c r="I40" s="31"/>
      <c r="J40" s="31"/>
      <c r="K40" s="31"/>
      <c r="L40" s="32"/>
    </row>
    <row r="41" spans="1:12" s="10" customFormat="1" ht="24" x14ac:dyDescent="0.2">
      <c r="A41" s="8">
        <v>35</v>
      </c>
      <c r="B41" s="11" t="s">
        <v>18</v>
      </c>
      <c r="C41" s="6">
        <f>SUM(K41,H41,G41,F41,E41,D41)</f>
        <v>63066.978799999997</v>
      </c>
      <c r="D41" s="6">
        <f t="shared" ref="D41" si="0">D46+D57+D62+D67+D72+D79</f>
        <v>8489.6432999999997</v>
      </c>
      <c r="E41" s="6">
        <f>E7</f>
        <v>9003.1355000000003</v>
      </c>
      <c r="F41" s="6">
        <v>9528</v>
      </c>
      <c r="G41" s="6">
        <v>14190</v>
      </c>
      <c r="H41" s="6">
        <v>10585.7</v>
      </c>
      <c r="I41" s="6">
        <v>11270.5</v>
      </c>
      <c r="J41" s="6">
        <v>11270.5</v>
      </c>
      <c r="K41" s="6">
        <v>11270.5</v>
      </c>
      <c r="L41" s="8"/>
    </row>
    <row r="42" spans="1:12" s="13" customFormat="1" ht="12" x14ac:dyDescent="0.2">
      <c r="A42" s="17">
        <v>36</v>
      </c>
      <c r="B42" s="18" t="s">
        <v>4</v>
      </c>
      <c r="C42" s="19">
        <f>C41</f>
        <v>63066.978799999997</v>
      </c>
      <c r="D42" s="19">
        <f>D41</f>
        <v>8489.6432999999997</v>
      </c>
      <c r="E42" s="19" t="s">
        <v>19</v>
      </c>
      <c r="F42" s="20">
        <v>9528</v>
      </c>
      <c r="G42" s="21">
        <v>14190</v>
      </c>
      <c r="H42" s="21">
        <v>10585.7</v>
      </c>
      <c r="I42" s="21">
        <v>11270.5</v>
      </c>
      <c r="J42" s="21">
        <v>11270.5</v>
      </c>
      <c r="K42" s="21">
        <v>11270.5</v>
      </c>
      <c r="L42" s="18"/>
    </row>
    <row r="43" spans="1:12" s="13" customFormat="1" ht="12" x14ac:dyDescent="0.2">
      <c r="A43" s="17">
        <v>37</v>
      </c>
      <c r="B43" s="18" t="s">
        <v>11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8"/>
    </row>
    <row r="44" spans="1:12" s="13" customFormat="1" ht="12" x14ac:dyDescent="0.2">
      <c r="A44" s="17">
        <v>38</v>
      </c>
      <c r="B44" s="18" t="s">
        <v>10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8"/>
    </row>
    <row r="45" spans="1:12" s="13" customFormat="1" ht="12" x14ac:dyDescent="0.2">
      <c r="A45" s="17">
        <v>39</v>
      </c>
      <c r="B45" s="18" t="s">
        <v>9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8"/>
    </row>
    <row r="46" spans="1:12" s="10" customFormat="1" ht="39" customHeight="1" x14ac:dyDescent="0.2">
      <c r="A46" s="22">
        <v>40</v>
      </c>
      <c r="B46" s="36" t="s">
        <v>20</v>
      </c>
      <c r="C46" s="26">
        <f>SUM(K46,H46,G46,F46,E46,D46,I46,J46)</f>
        <v>1300.57</v>
      </c>
      <c r="D46" s="26">
        <f>D50</f>
        <v>111.48</v>
      </c>
      <c r="E46" s="26">
        <v>159.29</v>
      </c>
      <c r="F46" s="26">
        <v>106.8</v>
      </c>
      <c r="G46" s="26">
        <v>123</v>
      </c>
      <c r="H46" s="26">
        <v>200</v>
      </c>
      <c r="I46" s="26">
        <v>200</v>
      </c>
      <c r="J46" s="26">
        <v>200</v>
      </c>
      <c r="K46" s="26">
        <v>200</v>
      </c>
      <c r="L46" s="22">
        <v>4.7</v>
      </c>
    </row>
    <row r="47" spans="1:12" s="10" customFormat="1" ht="15" hidden="1" customHeight="1" x14ac:dyDescent="0.2">
      <c r="A47" s="34"/>
      <c r="B47" s="37"/>
      <c r="C47" s="33"/>
      <c r="D47" s="33"/>
      <c r="E47" s="33"/>
      <c r="F47" s="33"/>
      <c r="G47" s="33"/>
      <c r="H47" s="33"/>
      <c r="I47" s="33"/>
      <c r="J47" s="33"/>
      <c r="K47" s="33"/>
      <c r="L47" s="34"/>
    </row>
    <row r="48" spans="1:12" s="10" customFormat="1" ht="15" hidden="1" customHeight="1" x14ac:dyDescent="0.2">
      <c r="A48" s="34"/>
      <c r="B48" s="37"/>
      <c r="C48" s="33"/>
      <c r="D48" s="33"/>
      <c r="E48" s="33"/>
      <c r="F48" s="33"/>
      <c r="G48" s="33"/>
      <c r="H48" s="33"/>
      <c r="I48" s="33"/>
      <c r="J48" s="33"/>
      <c r="K48" s="33"/>
      <c r="L48" s="34"/>
    </row>
    <row r="49" spans="1:12" s="10" customFormat="1" ht="15.6" hidden="1" customHeight="1" x14ac:dyDescent="0.2">
      <c r="A49" s="23"/>
      <c r="B49" s="38"/>
      <c r="C49" s="27"/>
      <c r="D49" s="27"/>
      <c r="E49" s="27"/>
      <c r="F49" s="27"/>
      <c r="G49" s="27"/>
      <c r="H49" s="27"/>
      <c r="I49" s="27"/>
      <c r="J49" s="27"/>
      <c r="K49" s="27"/>
      <c r="L49" s="23"/>
    </row>
    <row r="50" spans="1:12" s="10" customFormat="1" ht="15" customHeight="1" x14ac:dyDescent="0.2">
      <c r="A50" s="22">
        <v>41</v>
      </c>
      <c r="B50" s="24" t="s">
        <v>4</v>
      </c>
      <c r="C50" s="26">
        <f>SUM(K50,H50,G50,F50,E50,D50,I50,J50)</f>
        <v>1300.57</v>
      </c>
      <c r="D50" s="26">
        <v>111.48</v>
      </c>
      <c r="E50" s="26">
        <v>159.29</v>
      </c>
      <c r="F50" s="26">
        <v>106.8</v>
      </c>
      <c r="G50" s="26">
        <v>123</v>
      </c>
      <c r="H50" s="26">
        <v>200</v>
      </c>
      <c r="I50" s="26">
        <v>200</v>
      </c>
      <c r="J50" s="26">
        <v>200</v>
      </c>
      <c r="K50" s="26">
        <v>200</v>
      </c>
      <c r="L50" s="22"/>
    </row>
    <row r="51" spans="1:12" s="10" customFormat="1" ht="2.4500000000000002" customHeight="1" x14ac:dyDescent="0.2">
      <c r="A51" s="34"/>
      <c r="B51" s="35"/>
      <c r="C51" s="33"/>
      <c r="D51" s="33"/>
      <c r="E51" s="33"/>
      <c r="F51" s="33"/>
      <c r="G51" s="33"/>
      <c r="H51" s="33"/>
      <c r="I51" s="33"/>
      <c r="J51" s="33"/>
      <c r="K51" s="33"/>
      <c r="L51" s="34"/>
    </row>
    <row r="52" spans="1:12" s="10" customFormat="1" ht="15" hidden="1" customHeight="1" x14ac:dyDescent="0.2">
      <c r="A52" s="34"/>
      <c r="B52" s="35"/>
      <c r="C52" s="33"/>
      <c r="D52" s="33"/>
      <c r="E52" s="33"/>
      <c r="F52" s="33"/>
      <c r="G52" s="33"/>
      <c r="H52" s="33"/>
      <c r="I52" s="33"/>
      <c r="J52" s="33"/>
      <c r="K52" s="33"/>
      <c r="L52" s="34"/>
    </row>
    <row r="53" spans="1:12" s="10" customFormat="1" ht="15" hidden="1" customHeight="1" x14ac:dyDescent="0.2">
      <c r="A53" s="23"/>
      <c r="B53" s="25"/>
      <c r="C53" s="27"/>
      <c r="D53" s="27"/>
      <c r="E53" s="27"/>
      <c r="F53" s="27"/>
      <c r="G53" s="27"/>
      <c r="H53" s="27"/>
      <c r="I53" s="27"/>
      <c r="J53" s="27"/>
      <c r="K53" s="27"/>
      <c r="L53" s="23"/>
    </row>
    <row r="54" spans="1:12" s="10" customFormat="1" ht="12" x14ac:dyDescent="0.2">
      <c r="A54" s="8">
        <v>42</v>
      </c>
      <c r="B54" s="12" t="s">
        <v>11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8"/>
    </row>
    <row r="55" spans="1:12" s="10" customFormat="1" ht="12" x14ac:dyDescent="0.2">
      <c r="A55" s="8">
        <v>43</v>
      </c>
      <c r="B55" s="12" t="s">
        <v>10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8"/>
    </row>
    <row r="56" spans="1:12" s="10" customFormat="1" ht="12" x14ac:dyDescent="0.2">
      <c r="A56" s="8">
        <v>44</v>
      </c>
      <c r="B56" s="12" t="s">
        <v>9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8"/>
    </row>
    <row r="57" spans="1:12" s="10" customFormat="1" ht="48" x14ac:dyDescent="0.2">
      <c r="A57" s="8">
        <v>45</v>
      </c>
      <c r="B57" s="12" t="s">
        <v>21</v>
      </c>
      <c r="C57" s="7">
        <f>SUM(K57,H57,G57,F57,E57,D57,I57,J57)</f>
        <v>1019</v>
      </c>
      <c r="D57" s="7">
        <f>D58</f>
        <v>100</v>
      </c>
      <c r="E57" s="7">
        <v>0</v>
      </c>
      <c r="F57" s="7">
        <v>0</v>
      </c>
      <c r="G57" s="7">
        <v>130</v>
      </c>
      <c r="H57" s="7">
        <v>150</v>
      </c>
      <c r="I57" s="7">
        <v>213</v>
      </c>
      <c r="J57" s="7">
        <v>213</v>
      </c>
      <c r="K57" s="7">
        <v>213</v>
      </c>
      <c r="L57" s="8">
        <v>3</v>
      </c>
    </row>
    <row r="58" spans="1:12" s="10" customFormat="1" ht="12" x14ac:dyDescent="0.2">
      <c r="A58" s="8">
        <v>46</v>
      </c>
      <c r="B58" s="12" t="s">
        <v>4</v>
      </c>
      <c r="C58" s="7">
        <f>SUM(K58,H58,G58,F58,E58,D58,I58,J58)</f>
        <v>1019</v>
      </c>
      <c r="D58" s="7">
        <v>100</v>
      </c>
      <c r="E58" s="7">
        <v>0</v>
      </c>
      <c r="F58" s="7">
        <v>0</v>
      </c>
      <c r="G58" s="7">
        <v>130</v>
      </c>
      <c r="H58" s="7">
        <v>150</v>
      </c>
      <c r="I58" s="7">
        <f>SUM(I57)</f>
        <v>213</v>
      </c>
      <c r="J58" s="7">
        <f>SUM(J57)</f>
        <v>213</v>
      </c>
      <c r="K58" s="7">
        <f>SUM(K57)</f>
        <v>213</v>
      </c>
      <c r="L58" s="8"/>
    </row>
    <row r="59" spans="1:12" s="10" customFormat="1" ht="12" x14ac:dyDescent="0.2">
      <c r="A59" s="8">
        <v>47</v>
      </c>
      <c r="B59" s="12" t="s">
        <v>11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8"/>
    </row>
    <row r="60" spans="1:12" s="10" customFormat="1" ht="12" x14ac:dyDescent="0.2">
      <c r="A60" s="8">
        <v>48</v>
      </c>
      <c r="B60" s="12" t="s">
        <v>10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8"/>
    </row>
    <row r="61" spans="1:12" s="10" customFormat="1" ht="12" x14ac:dyDescent="0.2">
      <c r="A61" s="8">
        <v>49</v>
      </c>
      <c r="B61" s="12" t="s">
        <v>9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8"/>
    </row>
    <row r="62" spans="1:12" s="10" customFormat="1" ht="48" x14ac:dyDescent="0.2">
      <c r="A62" s="8">
        <v>50</v>
      </c>
      <c r="B62" s="12" t="s">
        <v>22</v>
      </c>
      <c r="C62" s="7">
        <f>SUM(K62,H62,G62,F62,E62,D62,I62,J62)</f>
        <v>963.74</v>
      </c>
      <c r="D62" s="7">
        <f>D63</f>
        <v>54.74</v>
      </c>
      <c r="E62" s="7">
        <v>0</v>
      </c>
      <c r="F62" s="7">
        <v>0</v>
      </c>
      <c r="G62" s="7">
        <v>100</v>
      </c>
      <c r="H62" s="7">
        <v>110</v>
      </c>
      <c r="I62" s="7">
        <v>233</v>
      </c>
      <c r="J62" s="7">
        <v>233</v>
      </c>
      <c r="K62" s="7">
        <v>233</v>
      </c>
      <c r="L62" s="8">
        <v>3</v>
      </c>
    </row>
    <row r="63" spans="1:12" s="10" customFormat="1" ht="12" x14ac:dyDescent="0.2">
      <c r="A63" s="8">
        <v>51</v>
      </c>
      <c r="B63" s="12" t="s">
        <v>4</v>
      </c>
      <c r="C63" s="7">
        <f>SUM(K63,H63,G63,F63,E63,D63,I63,J63)</f>
        <v>963.74</v>
      </c>
      <c r="D63" s="7">
        <v>54.74</v>
      </c>
      <c r="E63" s="7">
        <v>0</v>
      </c>
      <c r="F63" s="7">
        <f>SUM(F62)</f>
        <v>0</v>
      </c>
      <c r="G63" s="7">
        <v>100</v>
      </c>
      <c r="H63" s="7">
        <v>110</v>
      </c>
      <c r="I63" s="7">
        <v>233</v>
      </c>
      <c r="J63" s="7">
        <v>233</v>
      </c>
      <c r="K63" s="7">
        <v>233</v>
      </c>
      <c r="L63" s="8"/>
    </row>
    <row r="64" spans="1:12" s="10" customFormat="1" ht="12" x14ac:dyDescent="0.2">
      <c r="A64" s="8">
        <v>52</v>
      </c>
      <c r="B64" s="12" t="s">
        <v>11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8"/>
    </row>
    <row r="65" spans="1:12" s="10" customFormat="1" ht="12" x14ac:dyDescent="0.2">
      <c r="A65" s="8">
        <v>53</v>
      </c>
      <c r="B65" s="12" t="s">
        <v>10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8"/>
    </row>
    <row r="66" spans="1:12" s="10" customFormat="1" ht="12" x14ac:dyDescent="0.2">
      <c r="A66" s="8">
        <v>54</v>
      </c>
      <c r="B66" s="12" t="s">
        <v>9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8"/>
    </row>
    <row r="67" spans="1:12" s="10" customFormat="1" ht="48" x14ac:dyDescent="0.2">
      <c r="A67" s="8">
        <v>55</v>
      </c>
      <c r="B67" s="14" t="s">
        <v>23</v>
      </c>
      <c r="C67" s="7">
        <f>SUM(K67,H67,G67,F67,E67,D67,I67,J67)</f>
        <v>74159.768799999991</v>
      </c>
      <c r="D67" s="7">
        <f>D68</f>
        <v>7856.1313</v>
      </c>
      <c r="E67" s="7">
        <v>8424.4375</v>
      </c>
      <c r="F67" s="7">
        <v>8830</v>
      </c>
      <c r="G67" s="7">
        <f>SUM(G68:G71)</f>
        <v>9450</v>
      </c>
      <c r="H67" s="7">
        <v>9525.7000000000007</v>
      </c>
      <c r="I67" s="7">
        <v>10024.5</v>
      </c>
      <c r="J67" s="7">
        <v>10024.5</v>
      </c>
      <c r="K67" s="7">
        <v>10024.5</v>
      </c>
      <c r="L67" s="8">
        <v>4.5999999999999996</v>
      </c>
    </row>
    <row r="68" spans="1:12" s="10" customFormat="1" ht="12" x14ac:dyDescent="0.2">
      <c r="A68" s="8">
        <v>56</v>
      </c>
      <c r="B68" s="12" t="s">
        <v>4</v>
      </c>
      <c r="C68" s="7">
        <f>SUM(K68,H68,G68,F68,E68,D68,I68,J68)</f>
        <v>74159.768799999991</v>
      </c>
      <c r="D68" s="7">
        <v>7856.1313</v>
      </c>
      <c r="E68" s="7">
        <v>8424.4375</v>
      </c>
      <c r="F68" s="7">
        <v>8830</v>
      </c>
      <c r="G68" s="7">
        <v>9450</v>
      </c>
      <c r="H68" s="7">
        <v>9525.7000000000007</v>
      </c>
      <c r="I68" s="7">
        <v>10024.5</v>
      </c>
      <c r="J68" s="7">
        <v>10024.5</v>
      </c>
      <c r="K68" s="7">
        <v>10024.5</v>
      </c>
      <c r="L68" s="8"/>
    </row>
    <row r="69" spans="1:12" s="10" customFormat="1" ht="12" x14ac:dyDescent="0.2">
      <c r="A69" s="8">
        <v>57</v>
      </c>
      <c r="B69" s="12" t="s">
        <v>11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8"/>
    </row>
    <row r="70" spans="1:12" s="10" customFormat="1" ht="12" x14ac:dyDescent="0.2">
      <c r="A70" s="8">
        <v>58</v>
      </c>
      <c r="B70" s="12" t="s">
        <v>10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8"/>
    </row>
    <row r="71" spans="1:12" s="10" customFormat="1" ht="12" x14ac:dyDescent="0.2">
      <c r="A71" s="8">
        <v>59</v>
      </c>
      <c r="B71" s="12" t="s">
        <v>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8"/>
    </row>
    <row r="72" spans="1:12" s="10" customFormat="1" ht="36" customHeight="1" x14ac:dyDescent="0.2">
      <c r="A72" s="22">
        <v>60</v>
      </c>
      <c r="B72" s="24" t="s">
        <v>6</v>
      </c>
      <c r="C72" s="26">
        <f>SUM(K72,H72,G72,F72,E72,D72,I72,J72)</f>
        <v>7930</v>
      </c>
      <c r="D72" s="26">
        <f>D74</f>
        <v>260</v>
      </c>
      <c r="E72" s="26">
        <v>291.8</v>
      </c>
      <c r="F72" s="26">
        <v>591.20000000000005</v>
      </c>
      <c r="G72" s="26">
        <v>4387</v>
      </c>
      <c r="H72" s="26">
        <v>600</v>
      </c>
      <c r="I72" s="26">
        <v>600</v>
      </c>
      <c r="J72" s="26">
        <v>600</v>
      </c>
      <c r="K72" s="26">
        <v>600</v>
      </c>
      <c r="L72" s="22" t="s">
        <v>27</v>
      </c>
    </row>
    <row r="73" spans="1:12" s="10" customFormat="1" ht="15" hidden="1" customHeight="1" x14ac:dyDescent="0.2">
      <c r="A73" s="23"/>
      <c r="B73" s="25"/>
      <c r="C73" s="27"/>
      <c r="D73" s="27"/>
      <c r="E73" s="27"/>
      <c r="F73" s="27"/>
      <c r="G73" s="27"/>
      <c r="H73" s="27"/>
      <c r="I73" s="27"/>
      <c r="J73" s="27"/>
      <c r="K73" s="27"/>
      <c r="L73" s="23"/>
    </row>
    <row r="74" spans="1:12" s="10" customFormat="1" ht="17.45" customHeight="1" x14ac:dyDescent="0.2">
      <c r="A74" s="22">
        <v>61</v>
      </c>
      <c r="B74" s="24" t="s">
        <v>4</v>
      </c>
      <c r="C74" s="26">
        <f>SUM(K74,H74,G74,F74,E74,D74,I74,J74)</f>
        <v>7930</v>
      </c>
      <c r="D74" s="26">
        <v>260</v>
      </c>
      <c r="E74" s="26">
        <v>291.8</v>
      </c>
      <c r="F74" s="26">
        <v>591.20000000000005</v>
      </c>
      <c r="G74" s="26">
        <v>4387</v>
      </c>
      <c r="H74" s="26">
        <v>600</v>
      </c>
      <c r="I74" s="26">
        <f>SUM(I72)</f>
        <v>600</v>
      </c>
      <c r="J74" s="26">
        <f>SUM(J72)</f>
        <v>600</v>
      </c>
      <c r="K74" s="26">
        <f>SUM(K72)</f>
        <v>600</v>
      </c>
      <c r="L74" s="22"/>
    </row>
    <row r="75" spans="1:12" s="10" customFormat="1" ht="15" hidden="1" customHeight="1" x14ac:dyDescent="0.2">
      <c r="A75" s="23"/>
      <c r="B75" s="25"/>
      <c r="C75" s="27"/>
      <c r="D75" s="27"/>
      <c r="E75" s="27"/>
      <c r="F75" s="27"/>
      <c r="G75" s="27"/>
      <c r="H75" s="27"/>
      <c r="I75" s="27"/>
      <c r="J75" s="27"/>
      <c r="K75" s="27"/>
      <c r="L75" s="23"/>
    </row>
    <row r="76" spans="1:12" s="10" customFormat="1" ht="12" x14ac:dyDescent="0.2">
      <c r="A76" s="8">
        <v>62</v>
      </c>
      <c r="B76" s="12" t="s">
        <v>11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8"/>
    </row>
    <row r="77" spans="1:12" s="10" customFormat="1" ht="12" x14ac:dyDescent="0.2">
      <c r="A77" s="8">
        <v>63</v>
      </c>
      <c r="B77" s="12" t="s">
        <v>10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8"/>
    </row>
    <row r="78" spans="1:12" s="10" customFormat="1" ht="12" x14ac:dyDescent="0.2">
      <c r="A78" s="8">
        <v>64</v>
      </c>
      <c r="B78" s="12" t="s">
        <v>9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8"/>
    </row>
    <row r="79" spans="1:12" s="10" customFormat="1" ht="36.6" customHeight="1" x14ac:dyDescent="0.2">
      <c r="A79" s="8">
        <v>65</v>
      </c>
      <c r="B79" s="12" t="s">
        <v>24</v>
      </c>
      <c r="C79" s="7">
        <f>SUM(K79,H79,G79,F79,E79,D79,I79,J79)</f>
        <v>234.9</v>
      </c>
      <c r="D79" s="7">
        <f>D80</f>
        <v>107.292</v>
      </c>
      <c r="E79" s="7">
        <v>127.608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8">
        <v>17.18</v>
      </c>
    </row>
    <row r="80" spans="1:12" s="10" customFormat="1" ht="15" customHeight="1" x14ac:dyDescent="0.2">
      <c r="A80" s="8">
        <v>66</v>
      </c>
      <c r="B80" s="12" t="s">
        <v>4</v>
      </c>
      <c r="C80" s="7">
        <f>SUM(K80,H80,G80,F80,E80,D80,I80,J80)</f>
        <v>234.9</v>
      </c>
      <c r="D80" s="7">
        <v>107.292</v>
      </c>
      <c r="E80" s="7">
        <v>127.608</v>
      </c>
      <c r="F80" s="7">
        <f>SUM(F79)</f>
        <v>0</v>
      </c>
      <c r="G80" s="7">
        <v>0</v>
      </c>
      <c r="H80" s="7">
        <v>0</v>
      </c>
      <c r="I80" s="7">
        <f>SUM(I79)</f>
        <v>0</v>
      </c>
      <c r="J80" s="7">
        <f>SUM(J79)</f>
        <v>0</v>
      </c>
      <c r="K80" s="7">
        <f>SUM(K79)</f>
        <v>0</v>
      </c>
      <c r="L80" s="12"/>
    </row>
    <row r="81" spans="1:12" s="10" customFormat="1" ht="12" x14ac:dyDescent="0.2">
      <c r="A81" s="8">
        <v>67</v>
      </c>
      <c r="B81" s="12" t="s">
        <v>11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8"/>
    </row>
    <row r="82" spans="1:12" s="10" customFormat="1" ht="12" x14ac:dyDescent="0.2">
      <c r="A82" s="8">
        <v>68</v>
      </c>
      <c r="B82" s="12" t="s">
        <v>10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8"/>
    </row>
    <row r="83" spans="1:12" s="10" customFormat="1" ht="12" x14ac:dyDescent="0.2">
      <c r="A83" s="8">
        <v>69</v>
      </c>
      <c r="B83" s="12" t="s">
        <v>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8"/>
    </row>
  </sheetData>
  <mergeCells count="58">
    <mergeCell ref="J46:J49"/>
    <mergeCell ref="J50:J53"/>
    <mergeCell ref="I50:I53"/>
    <mergeCell ref="I72:I73"/>
    <mergeCell ref="I74:I75"/>
    <mergeCell ref="J72:J73"/>
    <mergeCell ref="J74:J75"/>
    <mergeCell ref="B4:B5"/>
    <mergeCell ref="A4:A5"/>
    <mergeCell ref="F2:L2"/>
    <mergeCell ref="C4:K4"/>
    <mergeCell ref="L4:L5"/>
    <mergeCell ref="A3:L3"/>
    <mergeCell ref="K46:K49"/>
    <mergeCell ref="L46:L49"/>
    <mergeCell ref="F46:F49"/>
    <mergeCell ref="A50:A53"/>
    <mergeCell ref="B50:B53"/>
    <mergeCell ref="C50:C53"/>
    <mergeCell ref="D50:D53"/>
    <mergeCell ref="E50:E53"/>
    <mergeCell ref="A46:A49"/>
    <mergeCell ref="B46:B49"/>
    <mergeCell ref="C46:C49"/>
    <mergeCell ref="D46:D49"/>
    <mergeCell ref="E46:E49"/>
    <mergeCell ref="G46:G49"/>
    <mergeCell ref="H46:H49"/>
    <mergeCell ref="I46:I49"/>
    <mergeCell ref="F74:F75"/>
    <mergeCell ref="G74:G75"/>
    <mergeCell ref="K74:K75"/>
    <mergeCell ref="L74:L75"/>
    <mergeCell ref="G72:G73"/>
    <mergeCell ref="K72:K73"/>
    <mergeCell ref="L72:L73"/>
    <mergeCell ref="H74:H75"/>
    <mergeCell ref="A74:A75"/>
    <mergeCell ref="B74:B75"/>
    <mergeCell ref="C74:C75"/>
    <mergeCell ref="D74:D75"/>
    <mergeCell ref="E74:E75"/>
    <mergeCell ref="A72:A73"/>
    <mergeCell ref="B72:B73"/>
    <mergeCell ref="C72:C73"/>
    <mergeCell ref="B22:L22"/>
    <mergeCell ref="B28:L28"/>
    <mergeCell ref="B34:L34"/>
    <mergeCell ref="B40:L40"/>
    <mergeCell ref="D72:D73"/>
    <mergeCell ref="E72:E73"/>
    <mergeCell ref="F72:F73"/>
    <mergeCell ref="F50:F53"/>
    <mergeCell ref="G50:G53"/>
    <mergeCell ref="H50:H53"/>
    <mergeCell ref="K50:K53"/>
    <mergeCell ref="H72:H73"/>
    <mergeCell ref="L50:L53"/>
  </mergeCells>
  <pageMargins left="0.78740157480314965" right="0.78740157480314965" top="0.98425196850393704" bottom="0.39370078740157483" header="0" footer="0"/>
  <pageSetup paperSize="9" scale="82" firstPageNumber="4" orientation="landscape" useFirstPageNumber="1" r:id="rId1"/>
  <headerFooter>
    <evenHeader>&amp;C5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Остапчук Василий Васильевич</cp:lastModifiedBy>
  <cp:lastPrinted>2023-07-12T12:42:53Z</cp:lastPrinted>
  <dcterms:created xsi:type="dcterms:W3CDTF">2016-11-02T12:02:47Z</dcterms:created>
  <dcterms:modified xsi:type="dcterms:W3CDTF">2023-07-25T05:43:38Z</dcterms:modified>
</cp:coreProperties>
</file>