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<sst xmlns="http://schemas.openxmlformats.org/spreadsheetml/2006/main" count="228" uniqueCount="81">
  <si>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</si>
  <si>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</si>
  <si>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</si>
  <si>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</si>
  <si>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</si>
  <si>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</si>
  <si>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</si>
  <si>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</si>
  <si>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</si>
  <si>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</si>
  <si>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</si>
  <si>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</si>
  <si>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</si>
  <si>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</si>
  <si>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</si>
  <si>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</si>
  <si>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</si>
  <si>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</si>
  <si>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</si>
  <si>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</si>
  <si>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</si>
  <si>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</si>
  <si>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</si>
  <si>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</si>
  <si>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</si>
  <si>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</si>
  <si>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</si>
  <si>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</si>
  <si>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</si>
  <si>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</si>
  <si>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</si>
  <si>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</si>
  <si>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</si>
  <si>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</si>
  <si>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</si>
  <si>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</si>
  <si>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</si>
  <si>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</si>
  <si>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</si>
  <si>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</si>
  <si>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</si>
  <si>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</si>
  <si>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</si>
  <si>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</si>
  <si>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</si>
  <si>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</si>
  <si>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</si>
  <si>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</si>
  <si>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</si>
  <si>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</si>
  <si>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</si>
  <si>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</si>
  <si>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</si>
  <si>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</si>
  <si>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</si>
  <si>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</si>
  <si>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</si>
  <si>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</si>
  <si>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</si>
  <si>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</si>
  <si>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</si>
  <si>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</si>
  <si>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</si>
  <si>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</si>
  <si>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21</t>
  </si>
  <si>
    <t>стр. 16,17,18,19,</t>
  </si>
  <si>
    <t>стр. 16,17,18,19</t>
  </si>
  <si>
    <t>стр. 16,18</t>
  </si>
  <si>
    <t>стр. 15,16,18</t>
  </si>
  <si>
    <t>стр. 15,16,17,18,19</t>
  </si>
  <si>
    <t>стр.3,4,8,9,10</t>
  </si>
  <si>
    <t>стр.3,4,8,9,10,</t>
  </si>
  <si>
    <t>стр.3,4,8,9,10,12,13</t>
  </si>
  <si>
    <t>стр. 12</t>
  </si>
  <si>
    <t>стр.3,4,8,9,11</t>
  </si>
  <si>
    <t>стр. 5,8,9</t>
  </si>
  <si>
    <t>стр. 3,4,6</t>
  </si>
  <si>
    <t>стр.3,4,6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</si>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</sst>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Layout" zoomScale="90" zoomScaleNormal="90" zoomScalePageLayoutView="90" workbookViewId="0" topLeftCell="A55">
      <selection activeCell="A79" sqref="A79:K7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8" width="13.7109375" style="0" bestFit="1" customWidth="1"/>
    <col min="9" max="9" width="14.00390625" style="0" customWidth="1"/>
    <col min="10" max="10" width="13.421875" style="0" customWidth="1"/>
    <col min="11" max="11" width="12.7109375" style="0" customWidth="1"/>
  </cols>
  <sheetData>
    <row r="1" spans="9:11" ht="97.5" customHeight="1">
      <c r="I1" s="44" t="s">
        <v>47</v>
      </c>
      <c r="J1" s="45"/>
      <c r="K1" s="45"/>
    </row>
    <row r="2" spans="1:11" ht="15.75">
      <c r="A2" s="31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54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ht="15.75">
      <c r="A6" s="1"/>
    </row>
    <row r="7" spans="1:11" ht="111" customHeight="1">
      <c r="A7" s="40" t="s">
        <v>0</v>
      </c>
      <c r="B7" s="40" t="s">
        <v>1</v>
      </c>
      <c r="C7" s="40" t="s">
        <v>2</v>
      </c>
      <c r="D7" s="40"/>
      <c r="E7" s="40"/>
      <c r="F7" s="40"/>
      <c r="G7" s="40"/>
      <c r="H7" s="40"/>
      <c r="I7" s="40"/>
      <c r="J7" s="40"/>
      <c r="K7" s="40" t="s">
        <v>25</v>
      </c>
    </row>
    <row r="8" spans="1:11" ht="24" customHeight="1">
      <c r="A8" s="40"/>
      <c r="B8" s="40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2">
        <f t="shared" si="0"/>
        <v>2018</v>
      </c>
      <c r="I8" s="2">
        <f t="shared" si="0"/>
        <v>2019</v>
      </c>
      <c r="J8" s="2">
        <f t="shared" si="0"/>
        <v>2020</v>
      </c>
      <c r="K8" s="40"/>
    </row>
    <row r="9" spans="1:11" ht="30" customHeight="1">
      <c r="A9" s="7">
        <v>1</v>
      </c>
      <c r="B9" s="4" t="s">
        <v>4</v>
      </c>
      <c r="C9" s="29">
        <f aca="true" t="shared" si="1" ref="C9:C23">SUM(D9:J9)</f>
        <v>480428.78821</v>
      </c>
      <c r="D9" s="29">
        <f>SUM(D10:D13)</f>
        <v>93819.79999999999</v>
      </c>
      <c r="E9" s="29">
        <f aca="true" t="shared" si="2" ref="E9:J9">SUM(E10:E13)</f>
        <v>84965.5</v>
      </c>
      <c r="F9" s="29">
        <f t="shared" si="2"/>
        <v>138460.18821</v>
      </c>
      <c r="G9" s="29">
        <f t="shared" si="2"/>
        <v>55464.9</v>
      </c>
      <c r="H9" s="29">
        <f t="shared" si="2"/>
        <v>51816.4</v>
      </c>
      <c r="I9" s="29">
        <f t="shared" si="2"/>
        <v>27951</v>
      </c>
      <c r="J9" s="29">
        <f t="shared" si="2"/>
        <v>27951</v>
      </c>
      <c r="K9" s="6" t="s">
        <v>34</v>
      </c>
    </row>
    <row r="10" spans="1:11" ht="21" customHeight="1">
      <c r="A10" s="7"/>
      <c r="B10" s="5" t="s">
        <v>5</v>
      </c>
      <c r="C10" s="25">
        <f t="shared" si="1"/>
        <v>274765.80429</v>
      </c>
      <c r="D10" s="25">
        <f aca="true" t="shared" si="3" ref="D10:J10">SUM(D20+D15)</f>
        <v>26472.9</v>
      </c>
      <c r="E10" s="25">
        <f t="shared" si="3"/>
        <v>28094.5</v>
      </c>
      <c r="F10" s="25">
        <f>SUM(F20+F15)</f>
        <v>57015.104289999996</v>
      </c>
      <c r="G10" s="25">
        <f t="shared" si="3"/>
        <v>55464.9</v>
      </c>
      <c r="H10" s="25">
        <f t="shared" si="3"/>
        <v>51816.4</v>
      </c>
      <c r="I10" s="25">
        <f t="shared" si="3"/>
        <v>27951</v>
      </c>
      <c r="J10" s="25">
        <f t="shared" si="3"/>
        <v>27951</v>
      </c>
      <c r="K10" s="6" t="s">
        <v>34</v>
      </c>
    </row>
    <row r="11" spans="1:11" ht="18.75" customHeight="1">
      <c r="A11" s="7"/>
      <c r="B11" s="5" t="s">
        <v>6</v>
      </c>
      <c r="C11" s="25">
        <f t="shared" si="1"/>
        <v>0</v>
      </c>
      <c r="D11" s="25">
        <f>D16+D21</f>
        <v>0</v>
      </c>
      <c r="E11" s="25">
        <f>E16+E21</f>
        <v>0</v>
      </c>
      <c r="F11" s="25">
        <f>F16+F21</f>
        <v>0</v>
      </c>
      <c r="G11" s="25">
        <v>0</v>
      </c>
      <c r="H11" s="25">
        <v>0</v>
      </c>
      <c r="I11" s="25">
        <v>0</v>
      </c>
      <c r="J11" s="25">
        <v>0</v>
      </c>
      <c r="K11" s="6" t="s">
        <v>34</v>
      </c>
    </row>
    <row r="12" spans="1:11" ht="19.5" customHeight="1">
      <c r="A12" s="7"/>
      <c r="B12" s="5" t="s">
        <v>7</v>
      </c>
      <c r="C12" s="25">
        <f t="shared" si="1"/>
        <v>205662.98392</v>
      </c>
      <c r="D12" s="25">
        <f>SUM(D22+D17)</f>
        <v>67346.9</v>
      </c>
      <c r="E12" s="25">
        <f aca="true" t="shared" si="4" ref="E12:J12">SUM(E22+E17)</f>
        <v>56871</v>
      </c>
      <c r="F12" s="25">
        <f t="shared" si="4"/>
        <v>81445.08392</v>
      </c>
      <c r="G12" s="25">
        <f t="shared" si="4"/>
        <v>0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6" t="s">
        <v>34</v>
      </c>
    </row>
    <row r="13" spans="1:11" ht="20.25" customHeight="1">
      <c r="A13" s="7"/>
      <c r="B13" s="5" t="s">
        <v>8</v>
      </c>
      <c r="C13" s="25">
        <f t="shared" si="1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6" t="s">
        <v>34</v>
      </c>
    </row>
    <row r="14" spans="1:11" ht="21.75" customHeight="1">
      <c r="A14" s="7">
        <v>2</v>
      </c>
      <c r="B14" s="4" t="s">
        <v>9</v>
      </c>
      <c r="C14" s="29">
        <f t="shared" si="1"/>
        <v>277249.56743</v>
      </c>
      <c r="D14" s="29">
        <f>SUM(D15:D18)</f>
        <v>67346.9</v>
      </c>
      <c r="E14" s="29">
        <f aca="true" t="shared" si="5" ref="E14:J14">SUM(E15:E18)</f>
        <v>56871</v>
      </c>
      <c r="F14" s="29">
        <f t="shared" si="5"/>
        <v>101857.36743000001</v>
      </c>
      <c r="G14" s="29">
        <f t="shared" si="5"/>
        <v>27308.9</v>
      </c>
      <c r="H14" s="29">
        <f t="shared" si="5"/>
        <v>23865.4</v>
      </c>
      <c r="I14" s="29">
        <f t="shared" si="5"/>
        <v>0</v>
      </c>
      <c r="J14" s="29">
        <f t="shared" si="5"/>
        <v>0</v>
      </c>
      <c r="K14" s="6" t="s">
        <v>34</v>
      </c>
    </row>
    <row r="15" spans="1:11" ht="21" customHeight="1">
      <c r="A15" s="7"/>
      <c r="B15" s="5" t="s">
        <v>5</v>
      </c>
      <c r="C15" s="25">
        <f t="shared" si="1"/>
        <v>71586.58351</v>
      </c>
      <c r="D15" s="25">
        <f>SUM(D31)</f>
        <v>0</v>
      </c>
      <c r="E15" s="25">
        <f aca="true" t="shared" si="6" ref="E15:J15">SUM(E31)</f>
        <v>0</v>
      </c>
      <c r="F15" s="25">
        <f>SUM(F31)</f>
        <v>20412.28351</v>
      </c>
      <c r="G15" s="25">
        <f t="shared" si="6"/>
        <v>27308.9</v>
      </c>
      <c r="H15" s="25">
        <f t="shared" si="6"/>
        <v>23865.4</v>
      </c>
      <c r="I15" s="25">
        <f t="shared" si="6"/>
        <v>0</v>
      </c>
      <c r="J15" s="25">
        <f t="shared" si="6"/>
        <v>0</v>
      </c>
      <c r="K15" s="6" t="s">
        <v>34</v>
      </c>
    </row>
    <row r="16" spans="1:11" ht="22.5" customHeight="1">
      <c r="A16" s="7"/>
      <c r="B16" s="5" t="s">
        <v>6</v>
      </c>
      <c r="C16" s="25">
        <f t="shared" si="1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6" t="s">
        <v>34</v>
      </c>
    </row>
    <row r="17" spans="1:11" ht="21" customHeight="1">
      <c r="A17" s="7"/>
      <c r="B17" s="5" t="s">
        <v>7</v>
      </c>
      <c r="C17" s="25">
        <f t="shared" si="1"/>
        <v>205662.98392</v>
      </c>
      <c r="D17" s="25">
        <f>SUM(D48)</f>
        <v>67346.9</v>
      </c>
      <c r="E17" s="25">
        <f aca="true" t="shared" si="7" ref="E17:J17">SUM(E48)</f>
        <v>56871</v>
      </c>
      <c r="F17" s="25">
        <f t="shared" si="7"/>
        <v>81445.08392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6" t="s">
        <v>34</v>
      </c>
    </row>
    <row r="18" spans="1:11" ht="23.25" customHeight="1">
      <c r="A18" s="7"/>
      <c r="B18" s="5" t="s">
        <v>8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6" t="s">
        <v>34</v>
      </c>
    </row>
    <row r="19" spans="1:11" ht="15.75" customHeight="1">
      <c r="A19" s="7">
        <v>3</v>
      </c>
      <c r="B19" s="4" t="s">
        <v>10</v>
      </c>
      <c r="C19" s="29">
        <f t="shared" si="1"/>
        <v>203179.22078</v>
      </c>
      <c r="D19" s="29">
        <f>SUM(D20:D23)</f>
        <v>26472.9</v>
      </c>
      <c r="E19" s="29">
        <f aca="true" t="shared" si="8" ref="E19:J19">SUM(E20:E23)</f>
        <v>28094.5</v>
      </c>
      <c r="F19" s="29">
        <f t="shared" si="8"/>
        <v>36602.820779999995</v>
      </c>
      <c r="G19" s="29">
        <f t="shared" si="8"/>
        <v>28156</v>
      </c>
      <c r="H19" s="29">
        <f t="shared" si="8"/>
        <v>27951</v>
      </c>
      <c r="I19" s="29">
        <f t="shared" si="8"/>
        <v>27951</v>
      </c>
      <c r="J19" s="29">
        <f t="shared" si="8"/>
        <v>27951</v>
      </c>
      <c r="K19" s="6" t="s">
        <v>34</v>
      </c>
    </row>
    <row r="20" spans="1:11" ht="15">
      <c r="A20" s="7"/>
      <c r="B20" s="5" t="s">
        <v>5</v>
      </c>
      <c r="C20" s="25">
        <f t="shared" si="1"/>
        <v>203179.22078</v>
      </c>
      <c r="D20" s="25">
        <f aca="true" t="shared" si="9" ref="D20:J20">SUM(D60)</f>
        <v>26472.9</v>
      </c>
      <c r="E20" s="25">
        <f t="shared" si="9"/>
        <v>28094.5</v>
      </c>
      <c r="F20" s="25">
        <f>SUM(F60)</f>
        <v>36602.820779999995</v>
      </c>
      <c r="G20" s="25">
        <f t="shared" si="9"/>
        <v>28156</v>
      </c>
      <c r="H20" s="25">
        <f t="shared" si="9"/>
        <v>27951</v>
      </c>
      <c r="I20" s="25">
        <f t="shared" si="9"/>
        <v>27951</v>
      </c>
      <c r="J20" s="25">
        <f t="shared" si="9"/>
        <v>27951</v>
      </c>
      <c r="K20" s="6" t="s">
        <v>34</v>
      </c>
    </row>
    <row r="21" spans="1:11" ht="15">
      <c r="A21" s="7"/>
      <c r="B21" s="5" t="s">
        <v>6</v>
      </c>
      <c r="C21" s="25">
        <f t="shared" si="1"/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6" t="s">
        <v>34</v>
      </c>
    </row>
    <row r="22" spans="1:11" ht="15">
      <c r="A22" s="7"/>
      <c r="B22" s="5" t="s">
        <v>7</v>
      </c>
      <c r="C22" s="25">
        <f t="shared" si="1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6" t="s">
        <v>34</v>
      </c>
    </row>
    <row r="23" spans="1:11" ht="15">
      <c r="A23" s="7"/>
      <c r="B23" s="5" t="s">
        <v>8</v>
      </c>
      <c r="C23" s="25">
        <f t="shared" si="1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6" t="s">
        <v>34</v>
      </c>
    </row>
    <row r="24" spans="1:11" ht="36.75" customHeight="1" hidden="1">
      <c r="A24" s="56" t="s">
        <v>29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5" hidden="1">
      <c r="A25" s="52">
        <v>4</v>
      </c>
      <c r="B25" s="20" t="s">
        <v>11</v>
      </c>
      <c r="C25" s="51">
        <f aca="true" t="shared" si="10" ref="C25:J25">SUM(C27:C27)</f>
        <v>274765.80429</v>
      </c>
      <c r="D25" s="51">
        <f t="shared" si="10"/>
        <v>26472.9</v>
      </c>
      <c r="E25" s="51">
        <f t="shared" si="10"/>
        <v>28094.5</v>
      </c>
      <c r="F25" s="51">
        <f t="shared" si="10"/>
        <v>57015.104289999996</v>
      </c>
      <c r="G25" s="51">
        <f t="shared" si="10"/>
        <v>55464.9</v>
      </c>
      <c r="H25" s="51">
        <f t="shared" si="10"/>
        <v>51816.4</v>
      </c>
      <c r="I25" s="51">
        <f t="shared" si="10"/>
        <v>27951</v>
      </c>
      <c r="J25" s="51">
        <f t="shared" si="10"/>
        <v>27951</v>
      </c>
      <c r="K25" s="52" t="s">
        <v>26</v>
      </c>
    </row>
    <row r="26" spans="1:11" ht="15" hidden="1">
      <c r="A26" s="52"/>
      <c r="B26" s="20" t="s">
        <v>12</v>
      </c>
      <c r="C26" s="52"/>
      <c r="D26" s="52"/>
      <c r="E26" s="52"/>
      <c r="F26" s="52"/>
      <c r="G26" s="58"/>
      <c r="H26" s="58"/>
      <c r="I26" s="58"/>
      <c r="J26" s="58"/>
      <c r="K26" s="52"/>
    </row>
    <row r="27" spans="1:11" ht="15" hidden="1">
      <c r="A27" s="19"/>
      <c r="B27" s="17" t="s">
        <v>5</v>
      </c>
      <c r="C27" s="9">
        <f>SUM(D27:J27)</f>
        <v>274765.80429</v>
      </c>
      <c r="D27" s="9">
        <f aca="true" t="shared" si="11" ref="D27:J27">D31+D60</f>
        <v>26472.9</v>
      </c>
      <c r="E27" s="9">
        <f t="shared" si="11"/>
        <v>28094.5</v>
      </c>
      <c r="F27" s="9">
        <f t="shared" si="11"/>
        <v>57015.104289999996</v>
      </c>
      <c r="G27" s="9">
        <f t="shared" si="11"/>
        <v>55464.9</v>
      </c>
      <c r="H27" s="9">
        <f t="shared" si="11"/>
        <v>51816.4</v>
      </c>
      <c r="I27" s="9">
        <f t="shared" si="11"/>
        <v>27951</v>
      </c>
      <c r="J27" s="9">
        <f t="shared" si="11"/>
        <v>27951</v>
      </c>
      <c r="K27" s="19"/>
    </row>
    <row r="28" spans="1:11" ht="15">
      <c r="A28" s="40" t="s">
        <v>13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0">
      <c r="A29" s="42">
        <v>4</v>
      </c>
      <c r="B29" s="4" t="s">
        <v>14</v>
      </c>
      <c r="C29" s="53">
        <f>SUM(C31:C34)</f>
        <v>277249.56743</v>
      </c>
      <c r="D29" s="53">
        <f>SUM(D31:D34)</f>
        <v>67346.9</v>
      </c>
      <c r="E29" s="53">
        <f aca="true" t="shared" si="12" ref="E29:J29">SUM(E31:E34)</f>
        <v>56871</v>
      </c>
      <c r="F29" s="53">
        <f t="shared" si="12"/>
        <v>101857.36743000001</v>
      </c>
      <c r="G29" s="53">
        <f t="shared" si="12"/>
        <v>27308.9</v>
      </c>
      <c r="H29" s="53">
        <f t="shared" si="12"/>
        <v>23865.4</v>
      </c>
      <c r="I29" s="53">
        <f t="shared" si="12"/>
        <v>0</v>
      </c>
      <c r="J29" s="53">
        <f t="shared" si="12"/>
        <v>0</v>
      </c>
      <c r="K29" s="42" t="s">
        <v>77</v>
      </c>
    </row>
    <row r="30" spans="1:11" ht="15">
      <c r="A30" s="42"/>
      <c r="B30" s="4" t="s">
        <v>12</v>
      </c>
      <c r="C30" s="53"/>
      <c r="D30" s="53"/>
      <c r="E30" s="53"/>
      <c r="F30" s="53"/>
      <c r="G30" s="53"/>
      <c r="H30" s="53"/>
      <c r="I30" s="53"/>
      <c r="J30" s="53"/>
      <c r="K30" s="42"/>
    </row>
    <row r="31" spans="1:11" ht="15">
      <c r="A31" s="3"/>
      <c r="B31" s="5" t="s">
        <v>5</v>
      </c>
      <c r="C31" s="25">
        <f>SUM(D31:J31)</f>
        <v>71586.58351</v>
      </c>
      <c r="D31" s="25">
        <f aca="true" t="shared" si="13" ref="D31:J31">SUM(D46)</f>
        <v>0</v>
      </c>
      <c r="E31" s="25">
        <f>SUM(E46)</f>
        <v>0</v>
      </c>
      <c r="F31" s="25">
        <f>SUM(F46)</f>
        <v>20412.28351</v>
      </c>
      <c r="G31" s="25">
        <f>SUM(G46)</f>
        <v>27308.9</v>
      </c>
      <c r="H31" s="25">
        <f>SUM(H46)</f>
        <v>23865.4</v>
      </c>
      <c r="I31" s="25">
        <f t="shared" si="13"/>
        <v>0</v>
      </c>
      <c r="J31" s="25">
        <f t="shared" si="13"/>
        <v>0</v>
      </c>
      <c r="K31" s="6" t="s">
        <v>34</v>
      </c>
    </row>
    <row r="32" spans="1:11" ht="15">
      <c r="A32" s="3"/>
      <c r="B32" s="5" t="s">
        <v>6</v>
      </c>
      <c r="C32" s="25">
        <f>SUM(D32:J32)</f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6" t="s">
        <v>34</v>
      </c>
    </row>
    <row r="33" spans="1:11" ht="15">
      <c r="A33" s="3"/>
      <c r="B33" s="5" t="s">
        <v>7</v>
      </c>
      <c r="C33" s="25">
        <f>SUM(D33:J33)</f>
        <v>205662.98392</v>
      </c>
      <c r="D33" s="25">
        <f>SUM(D48)</f>
        <v>67346.9</v>
      </c>
      <c r="E33" s="25">
        <f aca="true" t="shared" si="14" ref="E33:J33">SUM(E48)</f>
        <v>56871</v>
      </c>
      <c r="F33" s="25">
        <f>SUM(F48)</f>
        <v>81445.08392</v>
      </c>
      <c r="G33" s="25">
        <f t="shared" si="14"/>
        <v>0</v>
      </c>
      <c r="H33" s="25">
        <f t="shared" si="14"/>
        <v>0</v>
      </c>
      <c r="I33" s="25">
        <f t="shared" si="14"/>
        <v>0</v>
      </c>
      <c r="J33" s="25">
        <f t="shared" si="14"/>
        <v>0</v>
      </c>
      <c r="K33" s="6" t="s">
        <v>34</v>
      </c>
    </row>
    <row r="34" spans="1:11" ht="15">
      <c r="A34" s="3"/>
      <c r="B34" s="5" t="s">
        <v>8</v>
      </c>
      <c r="C34" s="25">
        <f>SUM(D34:J34)</f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6" t="s">
        <v>34</v>
      </c>
    </row>
    <row r="35" spans="1:11" ht="15" hidden="1">
      <c r="A35" s="40" t="s">
        <v>15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2" ht="30" customHeight="1" hidden="1">
      <c r="A36" s="40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0"/>
    </row>
    <row r="37" spans="1:11" ht="45" hidden="1">
      <c r="A37" s="42">
        <v>6</v>
      </c>
      <c r="B37" s="4" t="s">
        <v>16</v>
      </c>
      <c r="C37" s="46">
        <f>SUM(D37:F38)</f>
        <v>207957.71000000002</v>
      </c>
      <c r="D37" s="42">
        <f>SUM(D39:D42)</f>
        <v>67957.71</v>
      </c>
      <c r="E37" s="46">
        <v>80000</v>
      </c>
      <c r="F37" s="46">
        <v>60000</v>
      </c>
      <c r="G37" s="46">
        <f>SUM(G39:G42)</f>
        <v>0</v>
      </c>
      <c r="H37" s="46">
        <f>SUM(H39:H42)</f>
        <v>0</v>
      </c>
      <c r="I37" s="46">
        <f>SUM(I39:I42)</f>
        <v>0</v>
      </c>
      <c r="J37" s="46">
        <f>SUM(J39:J42)</f>
        <v>0</v>
      </c>
      <c r="K37" s="42" t="s">
        <v>26</v>
      </c>
    </row>
    <row r="38" spans="1:11" ht="15" hidden="1">
      <c r="A38" s="42"/>
      <c r="B38" s="4" t="s">
        <v>12</v>
      </c>
      <c r="C38" s="46"/>
      <c r="D38" s="42"/>
      <c r="E38" s="46"/>
      <c r="F38" s="46"/>
      <c r="G38" s="30"/>
      <c r="H38" s="30"/>
      <c r="I38" s="30"/>
      <c r="J38" s="30"/>
      <c r="K38" s="42"/>
    </row>
    <row r="39" spans="1:11" ht="15" hidden="1">
      <c r="A39" s="3"/>
      <c r="B39" s="5" t="s">
        <v>5</v>
      </c>
      <c r="C39" s="6">
        <f>SUM(D39:J39)</f>
        <v>10407.71</v>
      </c>
      <c r="D39" s="3">
        <v>3407.71</v>
      </c>
      <c r="E39" s="6">
        <v>4000</v>
      </c>
      <c r="F39" s="6">
        <v>3000</v>
      </c>
      <c r="G39" s="6">
        <v>0</v>
      </c>
      <c r="H39" s="6">
        <v>0</v>
      </c>
      <c r="I39" s="6">
        <v>0</v>
      </c>
      <c r="J39" s="6">
        <v>0</v>
      </c>
      <c r="K39" s="3"/>
    </row>
    <row r="40" spans="1:11" ht="15" hidden="1">
      <c r="A40" s="3"/>
      <c r="B40" s="5" t="s">
        <v>6</v>
      </c>
      <c r="C40" s="6">
        <f>SUM(D40:J40)</f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7</v>
      </c>
      <c r="C41" s="6">
        <f>SUM(D41:J41)</f>
        <v>197550</v>
      </c>
      <c r="D41" s="6">
        <v>64550</v>
      </c>
      <c r="E41" s="6">
        <v>76000</v>
      </c>
      <c r="F41" s="6">
        <v>57000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8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>
      <c r="A43" s="50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21.75" customHeight="1">
      <c r="A44" s="49" t="s">
        <v>54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5" customHeight="1">
      <c r="A45" s="15"/>
      <c r="B45" s="16" t="s">
        <v>35</v>
      </c>
      <c r="C45" s="28">
        <f>SUM(C46:C49)</f>
        <v>277249.56743</v>
      </c>
      <c r="D45" s="28">
        <f aca="true" t="shared" si="15" ref="D45:J45">SUM(D46:D49)</f>
        <v>67346.9</v>
      </c>
      <c r="E45" s="28">
        <f t="shared" si="15"/>
        <v>56871</v>
      </c>
      <c r="F45" s="28">
        <f t="shared" si="15"/>
        <v>101857.36743000001</v>
      </c>
      <c r="G45" s="28">
        <f t="shared" si="15"/>
        <v>27308.9</v>
      </c>
      <c r="H45" s="28">
        <f t="shared" si="15"/>
        <v>23865.4</v>
      </c>
      <c r="I45" s="28">
        <f t="shared" si="15"/>
        <v>0</v>
      </c>
      <c r="J45" s="28">
        <f t="shared" si="15"/>
        <v>0</v>
      </c>
      <c r="K45" s="6"/>
    </row>
    <row r="46" spans="1:11" ht="15">
      <c r="A46" s="11"/>
      <c r="B46" s="12" t="s">
        <v>5</v>
      </c>
      <c r="C46" s="27">
        <f>SUM(D46:J46)</f>
        <v>71586.58351</v>
      </c>
      <c r="D46" s="27">
        <f>SUM(D51+D54+D57)</f>
        <v>0</v>
      </c>
      <c r="E46" s="27">
        <f aca="true" t="shared" si="16" ref="E46:J46">SUM(E51+E54+E57)</f>
        <v>0</v>
      </c>
      <c r="F46" s="27">
        <f t="shared" si="16"/>
        <v>20412.28351</v>
      </c>
      <c r="G46" s="27">
        <f t="shared" si="16"/>
        <v>27308.9</v>
      </c>
      <c r="H46" s="27">
        <f t="shared" si="16"/>
        <v>23865.4</v>
      </c>
      <c r="I46" s="27">
        <f t="shared" si="16"/>
        <v>0</v>
      </c>
      <c r="J46" s="27">
        <f t="shared" si="16"/>
        <v>0</v>
      </c>
      <c r="K46" s="11" t="s">
        <v>56</v>
      </c>
    </row>
    <row r="47" spans="1:11" ht="15">
      <c r="A47" s="11"/>
      <c r="B47" s="12" t="s">
        <v>6</v>
      </c>
      <c r="C47" s="27">
        <f>SUM(D47:F47)</f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" t="s">
        <v>34</v>
      </c>
    </row>
    <row r="48" spans="1:11" ht="15">
      <c r="A48" s="11"/>
      <c r="B48" s="12" t="s">
        <v>7</v>
      </c>
      <c r="C48" s="27">
        <f>SUM(D48:F48)</f>
        <v>205662.98392</v>
      </c>
      <c r="D48" s="27">
        <f>SUM(D52+D55)</f>
        <v>67346.9</v>
      </c>
      <c r="E48" s="27">
        <f aca="true" t="shared" si="17" ref="E48:J48">SUM(E52+E55)</f>
        <v>56871</v>
      </c>
      <c r="F48" s="27">
        <f t="shared" si="17"/>
        <v>81445.08392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11" t="s">
        <v>76</v>
      </c>
    </row>
    <row r="49" spans="1:11" ht="15">
      <c r="A49" s="11"/>
      <c r="B49" s="12" t="s">
        <v>8</v>
      </c>
      <c r="C49" s="27">
        <f>SUM(D49:F49)</f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6" t="s">
        <v>34</v>
      </c>
    </row>
    <row r="50" spans="1:11" ht="15">
      <c r="A50" s="32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">
      <c r="A51" s="23"/>
      <c r="B51" s="12" t="s">
        <v>5</v>
      </c>
      <c r="C51" s="27">
        <f>SUM(D51:F51)</f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33" t="s">
        <v>76</v>
      </c>
    </row>
    <row r="52" spans="1:11" ht="15">
      <c r="A52" s="11"/>
      <c r="B52" s="12" t="s">
        <v>7</v>
      </c>
      <c r="C52" s="27">
        <f>SUM(D52:J52)</f>
        <v>130029.98392</v>
      </c>
      <c r="D52" s="27">
        <v>67346.9</v>
      </c>
      <c r="E52" s="27">
        <v>56871</v>
      </c>
      <c r="F52" s="27">
        <v>5812.08392</v>
      </c>
      <c r="G52" s="27">
        <v>0</v>
      </c>
      <c r="H52" s="27">
        <v>0</v>
      </c>
      <c r="I52" s="27">
        <v>0</v>
      </c>
      <c r="J52" s="27">
        <v>0</v>
      </c>
      <c r="K52" s="34"/>
    </row>
    <row r="53" spans="1:11" ht="15">
      <c r="A53" s="32" t="s">
        <v>79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5">
      <c r="A54" s="23"/>
      <c r="B54" s="12" t="s">
        <v>5</v>
      </c>
      <c r="C54" s="27">
        <f>SUM(D54:J54)</f>
        <v>55157.29</v>
      </c>
      <c r="D54" s="27">
        <v>0</v>
      </c>
      <c r="E54" s="27">
        <v>0</v>
      </c>
      <c r="F54" s="27">
        <v>3982.99</v>
      </c>
      <c r="G54" s="27">
        <v>27308.9</v>
      </c>
      <c r="H54" s="27">
        <v>23865.4</v>
      </c>
      <c r="I54" s="27">
        <v>0</v>
      </c>
      <c r="J54" s="27">
        <v>0</v>
      </c>
      <c r="K54" s="33" t="s">
        <v>56</v>
      </c>
    </row>
    <row r="55" spans="1:11" ht="15">
      <c r="A55" s="11"/>
      <c r="B55" s="12" t="s">
        <v>7</v>
      </c>
      <c r="C55" s="27">
        <f>SUM(D55:J55)</f>
        <v>75633</v>
      </c>
      <c r="D55" s="27">
        <v>0</v>
      </c>
      <c r="E55" s="27">
        <v>0</v>
      </c>
      <c r="F55" s="27">
        <v>75633</v>
      </c>
      <c r="G55" s="27">
        <v>0</v>
      </c>
      <c r="H55" s="27">
        <v>0</v>
      </c>
      <c r="I55" s="27">
        <v>0</v>
      </c>
      <c r="J55" s="27">
        <v>0</v>
      </c>
      <c r="K55" s="34"/>
    </row>
    <row r="56" spans="1:11" ht="15">
      <c r="A56" s="32" t="s">
        <v>80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">
      <c r="A57" s="11"/>
      <c r="B57" s="12" t="s">
        <v>5</v>
      </c>
      <c r="C57" s="27">
        <f>SUM(D57:J57)</f>
        <v>16429.29351</v>
      </c>
      <c r="D57" s="27">
        <v>0</v>
      </c>
      <c r="E57" s="27">
        <v>0</v>
      </c>
      <c r="F57" s="27">
        <v>16429.29351</v>
      </c>
      <c r="G57" s="27">
        <v>0</v>
      </c>
      <c r="H57" s="27">
        <v>0</v>
      </c>
      <c r="I57" s="27">
        <v>0</v>
      </c>
      <c r="J57" s="27">
        <v>0</v>
      </c>
      <c r="K57" s="11" t="s">
        <v>56</v>
      </c>
    </row>
    <row r="58" spans="1:11" ht="15">
      <c r="A58" s="40" t="s">
        <v>28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30">
      <c r="A59" s="3"/>
      <c r="B59" s="4" t="s">
        <v>20</v>
      </c>
      <c r="C59" s="26">
        <f>SUM(D59:J59)</f>
        <v>203179.22078</v>
      </c>
      <c r="D59" s="26">
        <f>SUM(D60:D63)</f>
        <v>26472.9</v>
      </c>
      <c r="E59" s="26">
        <f aca="true" t="shared" si="18" ref="E59:J59">SUM(E60:E63)</f>
        <v>28094.5</v>
      </c>
      <c r="F59" s="26">
        <f t="shared" si="18"/>
        <v>36602.820779999995</v>
      </c>
      <c r="G59" s="26">
        <f>SUM(G60:G63)</f>
        <v>28156</v>
      </c>
      <c r="H59" s="26">
        <f t="shared" si="18"/>
        <v>27951</v>
      </c>
      <c r="I59" s="26">
        <f t="shared" si="18"/>
        <v>27951</v>
      </c>
      <c r="J59" s="26">
        <f t="shared" si="18"/>
        <v>27951</v>
      </c>
      <c r="K59" s="42" t="s">
        <v>34</v>
      </c>
    </row>
    <row r="60" spans="1:11" ht="15">
      <c r="A60" s="3"/>
      <c r="B60" s="5" t="s">
        <v>5</v>
      </c>
      <c r="C60" s="25">
        <f>SUM(D60:J60)</f>
        <v>203179.22078</v>
      </c>
      <c r="D60" s="25">
        <f aca="true" t="shared" si="19" ref="D60:J60">D65+D67+D80+D127+D171</f>
        <v>26472.9</v>
      </c>
      <c r="E60" s="25">
        <f t="shared" si="19"/>
        <v>28094.5</v>
      </c>
      <c r="F60" s="25">
        <f t="shared" si="19"/>
        <v>36602.820779999995</v>
      </c>
      <c r="G60" s="25">
        <f t="shared" si="19"/>
        <v>28156</v>
      </c>
      <c r="H60" s="25">
        <f t="shared" si="19"/>
        <v>27951</v>
      </c>
      <c r="I60" s="25">
        <f t="shared" si="19"/>
        <v>27951</v>
      </c>
      <c r="J60" s="25">
        <f t="shared" si="19"/>
        <v>27951</v>
      </c>
      <c r="K60" s="42"/>
    </row>
    <row r="61" spans="1:11" ht="15" hidden="1">
      <c r="A61" s="3"/>
      <c r="B61" s="5" t="s">
        <v>6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6"/>
    </row>
    <row r="62" spans="1:11" ht="15" hidden="1">
      <c r="A62" s="3"/>
      <c r="B62" s="5" t="s">
        <v>7</v>
      </c>
      <c r="C62" s="13">
        <f>SUM(D62:J62)</f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3"/>
    </row>
    <row r="63" spans="1:11" ht="15" hidden="1">
      <c r="A63" s="3"/>
      <c r="B63" s="5" t="s">
        <v>8</v>
      </c>
      <c r="C63" s="13">
        <f>SUM(D63:J63)</f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3"/>
    </row>
    <row r="64" spans="1:11" ht="35.25" customHeight="1">
      <c r="A64" s="35" t="s">
        <v>55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"/>
      <c r="B65" s="5" t="s">
        <v>5</v>
      </c>
      <c r="C65" s="25">
        <f>SUM(D65:J65)</f>
        <v>4670.7</v>
      </c>
      <c r="D65" s="25">
        <v>1570.7</v>
      </c>
      <c r="E65" s="25">
        <v>795</v>
      </c>
      <c r="F65" s="25">
        <v>100</v>
      </c>
      <c r="G65" s="25">
        <v>2205</v>
      </c>
      <c r="H65" s="25">
        <v>0</v>
      </c>
      <c r="I65" s="25">
        <v>0</v>
      </c>
      <c r="J65" s="25">
        <v>0</v>
      </c>
      <c r="K65" s="3" t="s">
        <v>75</v>
      </c>
    </row>
    <row r="66" spans="1:11" ht="15">
      <c r="A66" s="35" t="s">
        <v>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2"/>
      <c r="B67" s="5" t="s">
        <v>5</v>
      </c>
      <c r="C67" s="26">
        <f>SUM(D67:J67)</f>
        <v>53517.97403</v>
      </c>
      <c r="D67" s="26">
        <f>SUM(D72+D74+D76+D78)</f>
        <v>7484.8</v>
      </c>
      <c r="E67" s="26">
        <f aca="true" t="shared" si="20" ref="E67:J67">SUM(E72+E74+E76+E78)</f>
        <v>7542.5</v>
      </c>
      <c r="F67" s="26">
        <f>SUM(F72+F74+F76+F78)</f>
        <v>5634.67403</v>
      </c>
      <c r="G67" s="26">
        <f t="shared" si="20"/>
        <v>8214</v>
      </c>
      <c r="H67" s="26">
        <f t="shared" si="20"/>
        <v>8214</v>
      </c>
      <c r="I67" s="26">
        <f t="shared" si="20"/>
        <v>8214</v>
      </c>
      <c r="J67" s="26">
        <f t="shared" si="20"/>
        <v>8214</v>
      </c>
      <c r="K67" s="3" t="s">
        <v>74</v>
      </c>
    </row>
    <row r="68" spans="1:11" ht="15" hidden="1">
      <c r="A68" s="2"/>
      <c r="B68" s="5" t="s">
        <v>6</v>
      </c>
      <c r="C68" s="13">
        <f>SUM(D68:J68)</f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2"/>
    </row>
    <row r="69" spans="1:11" ht="15" hidden="1">
      <c r="A69" s="2"/>
      <c r="B69" s="5" t="s">
        <v>7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8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21.75" customHeight="1">
      <c r="A72" s="23"/>
      <c r="B72" s="5" t="s">
        <v>5</v>
      </c>
      <c r="C72" s="25">
        <f>SUM(D72:J72)</f>
        <v>48060.54117</v>
      </c>
      <c r="D72" s="25">
        <v>7484.8</v>
      </c>
      <c r="E72" s="25">
        <v>4722.7</v>
      </c>
      <c r="F72" s="25">
        <v>2997.04117</v>
      </c>
      <c r="G72" s="25">
        <v>8214</v>
      </c>
      <c r="H72" s="25">
        <v>8214</v>
      </c>
      <c r="I72" s="25">
        <v>8214</v>
      </c>
      <c r="J72" s="25">
        <v>8214</v>
      </c>
      <c r="K72" s="3" t="s">
        <v>74</v>
      </c>
    </row>
    <row r="73" spans="1:11" ht="15">
      <c r="A73" s="32" t="s">
        <v>52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6.5" customHeight="1">
      <c r="A74" s="23"/>
      <c r="B74" s="5" t="s">
        <v>5</v>
      </c>
      <c r="C74" s="25">
        <f>SUM(D74:J74)</f>
        <v>799.1279999999999</v>
      </c>
      <c r="D74" s="25">
        <v>0</v>
      </c>
      <c r="E74" s="25">
        <v>398</v>
      </c>
      <c r="F74" s="25">
        <v>401.128</v>
      </c>
      <c r="G74" s="25">
        <v>0</v>
      </c>
      <c r="H74" s="25">
        <v>0</v>
      </c>
      <c r="I74" s="25">
        <v>0</v>
      </c>
      <c r="J74" s="25">
        <v>0</v>
      </c>
      <c r="K74" s="3" t="s">
        <v>74</v>
      </c>
    </row>
    <row r="75" spans="1:11" ht="15">
      <c r="A75" s="32" t="s">
        <v>53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7.25" customHeight="1">
      <c r="A76" s="23"/>
      <c r="B76" s="5" t="s">
        <v>5</v>
      </c>
      <c r="C76" s="25">
        <f>SUM(D76:J76)</f>
        <v>4658.30486</v>
      </c>
      <c r="D76" s="25">
        <v>0</v>
      </c>
      <c r="E76" s="25">
        <v>2421.8</v>
      </c>
      <c r="F76" s="25">
        <v>2236.50486</v>
      </c>
      <c r="G76" s="25">
        <v>0</v>
      </c>
      <c r="H76" s="25">
        <v>0</v>
      </c>
      <c r="I76" s="25">
        <v>0</v>
      </c>
      <c r="J76" s="25">
        <v>0</v>
      </c>
      <c r="K76" s="3" t="s">
        <v>74</v>
      </c>
    </row>
    <row r="77" spans="1:11" ht="15">
      <c r="A77" s="32" t="s">
        <v>60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5.75">
      <c r="A78" s="21"/>
      <c r="B78" s="5" t="s">
        <v>5</v>
      </c>
      <c r="C78" s="25">
        <f>SUM(D78:J78)</f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3" t="s">
        <v>73</v>
      </c>
    </row>
    <row r="79" spans="1:11" ht="18" customHeight="1">
      <c r="A79" s="35" t="s">
        <v>37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29.25" customHeight="1">
      <c r="A80" s="3"/>
      <c r="B80" s="5" t="s">
        <v>5</v>
      </c>
      <c r="C80" s="26">
        <f>SUM(D80:J80)</f>
        <v>117223.99127</v>
      </c>
      <c r="D80" s="26">
        <f>SUM(D121+D123+D125)</f>
        <v>15403.900000000001</v>
      </c>
      <c r="E80" s="26">
        <f aca="true" t="shared" si="21" ref="E80:J80">SUM(E121+E123+E125)</f>
        <v>16917</v>
      </c>
      <c r="F80" s="26">
        <f t="shared" si="21"/>
        <v>21687.09127</v>
      </c>
      <c r="G80" s="26">
        <f t="shared" si="21"/>
        <v>15804</v>
      </c>
      <c r="H80" s="26">
        <f t="shared" si="21"/>
        <v>15804</v>
      </c>
      <c r="I80" s="26">
        <f t="shared" si="21"/>
        <v>15804</v>
      </c>
      <c r="J80" s="26">
        <f t="shared" si="21"/>
        <v>15804</v>
      </c>
      <c r="K80" s="3" t="s">
        <v>72</v>
      </c>
    </row>
    <row r="81" spans="1:11" ht="15" hidden="1">
      <c r="A81" s="3"/>
      <c r="B81" s="5" t="s">
        <v>6</v>
      </c>
      <c r="C81" s="13">
        <f>SUM(D81:J81)</f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3"/>
    </row>
    <row r="82" spans="1:11" ht="15" hidden="1">
      <c r="A82" s="3"/>
      <c r="B82" s="5" t="s">
        <v>7</v>
      </c>
      <c r="C82" s="13">
        <f>SUM(D82:J82)</f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3"/>
    </row>
    <row r="83" spans="1:11" ht="15" hidden="1">
      <c r="A83" s="3"/>
      <c r="B83" s="5" t="s">
        <v>8</v>
      </c>
      <c r="C83" s="6">
        <f>SUM(D83:J83)</f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3"/>
    </row>
    <row r="84" spans="1:11" ht="36" customHeight="1" hidden="1">
      <c r="A84" s="40" t="s">
        <v>24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 hidden="1">
      <c r="A85" s="42"/>
      <c r="B85" s="4" t="s">
        <v>23</v>
      </c>
      <c r="C85" s="43">
        <f>SUM(D85:J86)</f>
        <v>0</v>
      </c>
      <c r="D85" s="43">
        <f>D87</f>
        <v>0</v>
      </c>
      <c r="E85" s="41">
        <f aca="true" t="shared" si="22" ref="E85:J85">SUM(E87:E90)</f>
        <v>0</v>
      </c>
      <c r="F85" s="41">
        <f t="shared" si="22"/>
        <v>0</v>
      </c>
      <c r="G85" s="41">
        <f t="shared" si="22"/>
        <v>0</v>
      </c>
      <c r="H85" s="41">
        <f t="shared" si="22"/>
        <v>0</v>
      </c>
      <c r="I85" s="41">
        <f t="shared" si="22"/>
        <v>0</v>
      </c>
      <c r="J85" s="41">
        <f t="shared" si="22"/>
        <v>0</v>
      </c>
      <c r="K85" s="42" t="s">
        <v>27</v>
      </c>
    </row>
    <row r="86" spans="1:11" ht="15" hidden="1">
      <c r="A86" s="42"/>
      <c r="B86" s="4" t="s">
        <v>12</v>
      </c>
      <c r="C86" s="42"/>
      <c r="D86" s="43"/>
      <c r="E86" s="41"/>
      <c r="F86" s="41"/>
      <c r="G86" s="41"/>
      <c r="H86" s="41"/>
      <c r="I86" s="41"/>
      <c r="J86" s="41"/>
      <c r="K86" s="42"/>
    </row>
    <row r="87" spans="1:11" ht="15" hidden="1">
      <c r="A87" s="3"/>
      <c r="B87" s="5" t="s">
        <v>5</v>
      </c>
      <c r="C87" s="6">
        <f>SUM(D87:J87)</f>
        <v>0</v>
      </c>
      <c r="D87" s="6">
        <f aca="true" t="shared" si="23" ref="D87:J87">D92+D98+D104+D113</f>
        <v>0</v>
      </c>
      <c r="E87" s="6">
        <f t="shared" si="23"/>
        <v>0</v>
      </c>
      <c r="F87" s="6">
        <f t="shared" si="23"/>
        <v>0</v>
      </c>
      <c r="G87" s="6">
        <f t="shared" si="23"/>
        <v>0</v>
      </c>
      <c r="H87" s="6">
        <f t="shared" si="23"/>
        <v>0</v>
      </c>
      <c r="I87" s="6">
        <f t="shared" si="23"/>
        <v>0</v>
      </c>
      <c r="J87" s="6">
        <f t="shared" si="23"/>
        <v>0</v>
      </c>
      <c r="K87" s="3"/>
    </row>
    <row r="88" spans="1:11" ht="15" hidden="1">
      <c r="A88" s="3"/>
      <c r="B88" s="5" t="s">
        <v>6</v>
      </c>
      <c r="C88" s="6">
        <f aca="true" t="shared" si="24" ref="C88:C102">SUM(D88:F88)</f>
        <v>0</v>
      </c>
      <c r="D88" s="6">
        <v>0</v>
      </c>
      <c r="E88" s="6">
        <v>0</v>
      </c>
      <c r="F88" s="6">
        <v>0</v>
      </c>
      <c r="G88" s="8">
        <v>0</v>
      </c>
      <c r="H88" s="8">
        <v>0</v>
      </c>
      <c r="I88" s="8">
        <v>0</v>
      </c>
      <c r="J88" s="8">
        <v>0</v>
      </c>
      <c r="K88" s="3"/>
    </row>
    <row r="89" spans="1:11" ht="15" hidden="1">
      <c r="A89" s="3"/>
      <c r="B89" s="5" t="s">
        <v>7</v>
      </c>
      <c r="C89" s="6">
        <f t="shared" si="24"/>
        <v>0</v>
      </c>
      <c r="D89" s="6">
        <v>0</v>
      </c>
      <c r="E89" s="6">
        <v>0</v>
      </c>
      <c r="F89" s="6">
        <v>0</v>
      </c>
      <c r="G89" s="8">
        <v>0</v>
      </c>
      <c r="H89" s="8">
        <v>0</v>
      </c>
      <c r="I89" s="8">
        <v>0</v>
      </c>
      <c r="J89" s="8">
        <v>0</v>
      </c>
      <c r="K89" s="3"/>
    </row>
    <row r="90" spans="1:11" ht="15" hidden="1">
      <c r="A90" s="3"/>
      <c r="B90" s="5" t="s">
        <v>8</v>
      </c>
      <c r="C90" s="6">
        <f t="shared" si="24"/>
        <v>0</v>
      </c>
      <c r="D90" s="6">
        <v>0</v>
      </c>
      <c r="E90" s="6">
        <v>0</v>
      </c>
      <c r="F90" s="6">
        <v>0</v>
      </c>
      <c r="G90" s="8">
        <v>0</v>
      </c>
      <c r="H90" s="8">
        <v>0</v>
      </c>
      <c r="I90" s="8">
        <v>0</v>
      </c>
      <c r="J90" s="8">
        <v>0</v>
      </c>
      <c r="K90" s="3"/>
    </row>
    <row r="91" spans="1:11" ht="15" hidden="1">
      <c r="A91" s="40" t="s">
        <v>13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45" hidden="1">
      <c r="A92" s="5"/>
      <c r="B92" s="4" t="s">
        <v>21</v>
      </c>
      <c r="C92" s="6">
        <f t="shared" si="24"/>
        <v>0</v>
      </c>
      <c r="D92" s="6">
        <f aca="true" t="shared" si="25" ref="D92:J96">SUM(E92:G92)</f>
        <v>0</v>
      </c>
      <c r="E92" s="6">
        <f t="shared" si="25"/>
        <v>0</v>
      </c>
      <c r="F92" s="6">
        <f t="shared" si="25"/>
        <v>0</v>
      </c>
      <c r="G92" s="6">
        <f t="shared" si="25"/>
        <v>0</v>
      </c>
      <c r="H92" s="6">
        <f t="shared" si="25"/>
        <v>0</v>
      </c>
      <c r="I92" s="6">
        <f t="shared" si="25"/>
        <v>0</v>
      </c>
      <c r="J92" s="6">
        <f t="shared" si="25"/>
        <v>0</v>
      </c>
      <c r="K92" s="5"/>
    </row>
    <row r="93" spans="1:11" ht="15" hidden="1">
      <c r="A93" s="3"/>
      <c r="B93" s="5" t="s">
        <v>5</v>
      </c>
      <c r="C93" s="6">
        <f t="shared" si="24"/>
        <v>0</v>
      </c>
      <c r="D93" s="6">
        <f t="shared" si="25"/>
        <v>0</v>
      </c>
      <c r="E93" s="6">
        <f t="shared" si="25"/>
        <v>0</v>
      </c>
      <c r="F93" s="6">
        <f t="shared" si="25"/>
        <v>0</v>
      </c>
      <c r="G93" s="6">
        <f t="shared" si="25"/>
        <v>0</v>
      </c>
      <c r="H93" s="6">
        <f t="shared" si="25"/>
        <v>0</v>
      </c>
      <c r="I93" s="6">
        <f t="shared" si="25"/>
        <v>0</v>
      </c>
      <c r="J93" s="6">
        <f t="shared" si="25"/>
        <v>0</v>
      </c>
      <c r="K93" s="3"/>
    </row>
    <row r="94" spans="1:11" ht="15" hidden="1">
      <c r="A94" s="3"/>
      <c r="B94" s="5" t="s">
        <v>6</v>
      </c>
      <c r="C94" s="6">
        <f t="shared" si="24"/>
        <v>0</v>
      </c>
      <c r="D94" s="6">
        <f t="shared" si="25"/>
        <v>0</v>
      </c>
      <c r="E94" s="6">
        <f t="shared" si="25"/>
        <v>0</v>
      </c>
      <c r="F94" s="6">
        <f t="shared" si="25"/>
        <v>0</v>
      </c>
      <c r="G94" s="6">
        <f t="shared" si="25"/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3"/>
    </row>
    <row r="95" spans="1:11" ht="15" hidden="1">
      <c r="A95" s="3"/>
      <c r="B95" s="5" t="s">
        <v>7</v>
      </c>
      <c r="C95" s="6">
        <f t="shared" si="24"/>
        <v>0</v>
      </c>
      <c r="D95" s="6">
        <f t="shared" si="25"/>
        <v>0</v>
      </c>
      <c r="E95" s="6">
        <f t="shared" si="25"/>
        <v>0</v>
      </c>
      <c r="F95" s="6">
        <f t="shared" si="25"/>
        <v>0</v>
      </c>
      <c r="G95" s="6">
        <f t="shared" si="25"/>
        <v>0</v>
      </c>
      <c r="H95" s="6">
        <f t="shared" si="25"/>
        <v>0</v>
      </c>
      <c r="I95" s="6">
        <f t="shared" si="25"/>
        <v>0</v>
      </c>
      <c r="J95" s="6">
        <f t="shared" si="25"/>
        <v>0</v>
      </c>
      <c r="K95" s="3"/>
    </row>
    <row r="96" spans="1:11" ht="15" hidden="1">
      <c r="A96" s="3"/>
      <c r="B96" s="5" t="s">
        <v>8</v>
      </c>
      <c r="C96" s="6">
        <f t="shared" si="24"/>
        <v>0</v>
      </c>
      <c r="D96" s="6">
        <f t="shared" si="25"/>
        <v>0</v>
      </c>
      <c r="E96" s="6">
        <f t="shared" si="25"/>
        <v>0</v>
      </c>
      <c r="F96" s="6">
        <f t="shared" si="25"/>
        <v>0</v>
      </c>
      <c r="G96" s="6">
        <f t="shared" si="25"/>
        <v>0</v>
      </c>
      <c r="H96" s="6">
        <f t="shared" si="25"/>
        <v>0</v>
      </c>
      <c r="I96" s="6">
        <f t="shared" si="25"/>
        <v>0</v>
      </c>
      <c r="J96" s="6">
        <f t="shared" si="25"/>
        <v>0</v>
      </c>
      <c r="K96" s="3"/>
    </row>
    <row r="97" spans="1:11" ht="15" hidden="1">
      <c r="A97" s="40" t="s">
        <v>15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43.5" customHeight="1" hidden="1">
      <c r="A98" s="5"/>
      <c r="B98" s="4" t="s">
        <v>22</v>
      </c>
      <c r="C98" s="6">
        <f t="shared" si="24"/>
        <v>0</v>
      </c>
      <c r="D98" s="6">
        <f aca="true" t="shared" si="26" ref="D98:J102">SUM(E98:G98)</f>
        <v>0</v>
      </c>
      <c r="E98" s="6">
        <f t="shared" si="26"/>
        <v>0</v>
      </c>
      <c r="F98" s="6">
        <f t="shared" si="26"/>
        <v>0</v>
      </c>
      <c r="G98" s="6">
        <f t="shared" si="26"/>
        <v>0</v>
      </c>
      <c r="H98" s="6">
        <f t="shared" si="26"/>
        <v>0</v>
      </c>
      <c r="I98" s="6">
        <f t="shared" si="26"/>
        <v>0</v>
      </c>
      <c r="J98" s="6">
        <f t="shared" si="26"/>
        <v>0</v>
      </c>
      <c r="K98" s="5"/>
    </row>
    <row r="99" spans="1:11" ht="15" hidden="1">
      <c r="A99" s="3"/>
      <c r="B99" s="5" t="s">
        <v>5</v>
      </c>
      <c r="C99" s="6">
        <f t="shared" si="24"/>
        <v>0</v>
      </c>
      <c r="D99" s="6">
        <f t="shared" si="26"/>
        <v>0</v>
      </c>
      <c r="E99" s="6">
        <f t="shared" si="26"/>
        <v>0</v>
      </c>
      <c r="F99" s="6">
        <f t="shared" si="26"/>
        <v>0</v>
      </c>
      <c r="G99" s="6">
        <f t="shared" si="26"/>
        <v>0</v>
      </c>
      <c r="H99" s="6">
        <f t="shared" si="26"/>
        <v>0</v>
      </c>
      <c r="I99" s="6">
        <f t="shared" si="26"/>
        <v>0</v>
      </c>
      <c r="J99" s="6">
        <f t="shared" si="26"/>
        <v>0</v>
      </c>
      <c r="K99" s="3"/>
    </row>
    <row r="100" spans="1:11" ht="15" hidden="1">
      <c r="A100" s="3"/>
      <c r="B100" s="5" t="s">
        <v>6</v>
      </c>
      <c r="C100" s="6">
        <f t="shared" si="24"/>
        <v>0</v>
      </c>
      <c r="D100" s="6">
        <f t="shared" si="26"/>
        <v>0</v>
      </c>
      <c r="E100" s="6">
        <f t="shared" si="26"/>
        <v>0</v>
      </c>
      <c r="F100" s="6">
        <f t="shared" si="26"/>
        <v>0</v>
      </c>
      <c r="G100" s="6">
        <f t="shared" si="26"/>
        <v>0</v>
      </c>
      <c r="H100" s="6">
        <f t="shared" si="26"/>
        <v>0</v>
      </c>
      <c r="I100" s="6">
        <f t="shared" si="26"/>
        <v>0</v>
      </c>
      <c r="J100" s="6">
        <f t="shared" si="26"/>
        <v>0</v>
      </c>
      <c r="K100" s="3"/>
    </row>
    <row r="101" spans="1:11" ht="15" hidden="1">
      <c r="A101" s="3"/>
      <c r="B101" s="5" t="s">
        <v>7</v>
      </c>
      <c r="C101" s="6">
        <f t="shared" si="24"/>
        <v>0</v>
      </c>
      <c r="D101" s="6">
        <f t="shared" si="26"/>
        <v>0</v>
      </c>
      <c r="E101" s="6">
        <f t="shared" si="26"/>
        <v>0</v>
      </c>
      <c r="F101" s="6">
        <f t="shared" si="26"/>
        <v>0</v>
      </c>
      <c r="G101" s="6">
        <f t="shared" si="26"/>
        <v>0</v>
      </c>
      <c r="H101" s="6">
        <f t="shared" si="26"/>
        <v>0</v>
      </c>
      <c r="I101" s="6">
        <f t="shared" si="26"/>
        <v>0</v>
      </c>
      <c r="J101" s="6">
        <f t="shared" si="26"/>
        <v>0</v>
      </c>
      <c r="K101" s="3"/>
    </row>
    <row r="102" spans="1:11" ht="15" hidden="1">
      <c r="A102" s="3"/>
      <c r="B102" s="5" t="s">
        <v>8</v>
      </c>
      <c r="C102" s="6">
        <f t="shared" si="24"/>
        <v>0</v>
      </c>
      <c r="D102" s="6">
        <f t="shared" si="26"/>
        <v>0</v>
      </c>
      <c r="E102" s="6">
        <f t="shared" si="26"/>
        <v>0</v>
      </c>
      <c r="F102" s="6">
        <f t="shared" si="26"/>
        <v>0</v>
      </c>
      <c r="G102" s="6">
        <f t="shared" si="26"/>
        <v>0</v>
      </c>
      <c r="H102" s="6">
        <f t="shared" si="26"/>
        <v>0</v>
      </c>
      <c r="I102" s="6">
        <f t="shared" si="26"/>
        <v>0</v>
      </c>
      <c r="J102" s="6">
        <f t="shared" si="26"/>
        <v>0</v>
      </c>
      <c r="K102" s="3"/>
    </row>
    <row r="103" spans="1:11" ht="15" hidden="1">
      <c r="A103" s="40" t="s">
        <v>17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 hidden="1">
      <c r="A104" s="3"/>
      <c r="B104" s="4" t="s">
        <v>18</v>
      </c>
      <c r="C104" s="6">
        <f aca="true" t="shared" si="27" ref="C104:C111">SUM(D104:F104)</f>
        <v>0</v>
      </c>
      <c r="D104" s="6">
        <f aca="true" t="shared" si="28" ref="D104:D111">SUM(E104:G104)</f>
        <v>0</v>
      </c>
      <c r="E104" s="6">
        <f aca="true" t="shared" si="29" ref="E104:E111">SUM(F104:H104)</f>
        <v>0</v>
      </c>
      <c r="F104" s="6">
        <f aca="true" t="shared" si="30" ref="F104:F111">SUM(G104:I104)</f>
        <v>0</v>
      </c>
      <c r="G104" s="6">
        <f aca="true" t="shared" si="31" ref="G104:G111">SUM(H104:J104)</f>
        <v>0</v>
      </c>
      <c r="H104" s="6">
        <f aca="true" t="shared" si="32" ref="H104:H111">SUM(I104:K104)</f>
        <v>0</v>
      </c>
      <c r="I104" s="6">
        <f aca="true" t="shared" si="33" ref="I104:I111">SUM(J104:L104)</f>
        <v>0</v>
      </c>
      <c r="J104" s="6">
        <f aca="true" t="shared" si="34" ref="J104:J111">SUM(K104:M104)</f>
        <v>0</v>
      </c>
      <c r="K104" s="3"/>
    </row>
    <row r="105" spans="1:11" ht="15" hidden="1">
      <c r="A105" s="3"/>
      <c r="B105" s="5" t="s">
        <v>5</v>
      </c>
      <c r="C105" s="6">
        <f t="shared" si="27"/>
        <v>0</v>
      </c>
      <c r="D105" s="6">
        <f t="shared" si="28"/>
        <v>0</v>
      </c>
      <c r="E105" s="6">
        <f t="shared" si="29"/>
        <v>0</v>
      </c>
      <c r="F105" s="6">
        <f t="shared" si="30"/>
        <v>0</v>
      </c>
      <c r="G105" s="6">
        <f t="shared" si="31"/>
        <v>0</v>
      </c>
      <c r="H105" s="6">
        <f t="shared" si="32"/>
        <v>0</v>
      </c>
      <c r="I105" s="6">
        <f t="shared" si="33"/>
        <v>0</v>
      </c>
      <c r="J105" s="6">
        <f t="shared" si="34"/>
        <v>0</v>
      </c>
      <c r="K105" s="3"/>
    </row>
    <row r="106" spans="1:11" ht="15" hidden="1">
      <c r="A106" s="3"/>
      <c r="B106" s="5" t="s">
        <v>6</v>
      </c>
      <c r="C106" s="6">
        <f t="shared" si="27"/>
        <v>0</v>
      </c>
      <c r="D106" s="6">
        <f t="shared" si="28"/>
        <v>0</v>
      </c>
      <c r="E106" s="6">
        <f t="shared" si="29"/>
        <v>0</v>
      </c>
      <c r="F106" s="6">
        <f t="shared" si="30"/>
        <v>0</v>
      </c>
      <c r="G106" s="6">
        <f t="shared" si="31"/>
        <v>0</v>
      </c>
      <c r="H106" s="6">
        <f t="shared" si="32"/>
        <v>0</v>
      </c>
      <c r="I106" s="6">
        <f t="shared" si="33"/>
        <v>0</v>
      </c>
      <c r="J106" s="6">
        <f t="shared" si="34"/>
        <v>0</v>
      </c>
      <c r="K106" s="3"/>
    </row>
    <row r="107" spans="1:11" ht="15" hidden="1">
      <c r="A107" s="3"/>
      <c r="B107" s="5" t="s">
        <v>7</v>
      </c>
      <c r="C107" s="6">
        <f t="shared" si="27"/>
        <v>0</v>
      </c>
      <c r="D107" s="6">
        <f t="shared" si="28"/>
        <v>0</v>
      </c>
      <c r="E107" s="6">
        <f t="shared" si="29"/>
        <v>0</v>
      </c>
      <c r="F107" s="6">
        <f t="shared" si="30"/>
        <v>0</v>
      </c>
      <c r="G107" s="6">
        <f t="shared" si="31"/>
        <v>0</v>
      </c>
      <c r="H107" s="6">
        <f t="shared" si="32"/>
        <v>0</v>
      </c>
      <c r="I107" s="6">
        <f t="shared" si="33"/>
        <v>0</v>
      </c>
      <c r="J107" s="6">
        <f t="shared" si="34"/>
        <v>0</v>
      </c>
      <c r="K107" s="3"/>
    </row>
    <row r="108" spans="1:11" ht="15" hidden="1">
      <c r="A108" s="3"/>
      <c r="B108" s="5" t="s">
        <v>8</v>
      </c>
      <c r="C108" s="6">
        <f t="shared" si="27"/>
        <v>0</v>
      </c>
      <c r="D108" s="6">
        <f t="shared" si="28"/>
        <v>0</v>
      </c>
      <c r="E108" s="6">
        <f t="shared" si="29"/>
        <v>0</v>
      </c>
      <c r="F108" s="6">
        <f t="shared" si="30"/>
        <v>0</v>
      </c>
      <c r="G108" s="6">
        <f t="shared" si="31"/>
        <v>0</v>
      </c>
      <c r="H108" s="6">
        <f t="shared" si="32"/>
        <v>0</v>
      </c>
      <c r="I108" s="6">
        <f t="shared" si="33"/>
        <v>0</v>
      </c>
      <c r="J108" s="6">
        <f t="shared" si="34"/>
        <v>0</v>
      </c>
      <c r="K108" s="3"/>
    </row>
    <row r="109" spans="1:11" ht="15" hidden="1">
      <c r="A109" s="3"/>
      <c r="B109" s="4" t="s">
        <v>19</v>
      </c>
      <c r="C109" s="6">
        <f t="shared" si="27"/>
        <v>0</v>
      </c>
      <c r="D109" s="6">
        <f t="shared" si="28"/>
        <v>0</v>
      </c>
      <c r="E109" s="6">
        <f t="shared" si="29"/>
        <v>0</v>
      </c>
      <c r="F109" s="6">
        <f t="shared" si="30"/>
        <v>0</v>
      </c>
      <c r="G109" s="6">
        <f t="shared" si="31"/>
        <v>0</v>
      </c>
      <c r="H109" s="6">
        <f t="shared" si="32"/>
        <v>0</v>
      </c>
      <c r="I109" s="6">
        <f t="shared" si="33"/>
        <v>0</v>
      </c>
      <c r="J109" s="6">
        <f t="shared" si="34"/>
        <v>0</v>
      </c>
      <c r="K109" s="3"/>
    </row>
    <row r="110" spans="1:11" ht="15" hidden="1">
      <c r="A110" s="3"/>
      <c r="B110" s="5" t="s">
        <v>5</v>
      </c>
      <c r="C110" s="6">
        <f t="shared" si="27"/>
        <v>0</v>
      </c>
      <c r="D110" s="6">
        <f t="shared" si="28"/>
        <v>0</v>
      </c>
      <c r="E110" s="6">
        <f t="shared" si="29"/>
        <v>0</v>
      </c>
      <c r="F110" s="6">
        <f t="shared" si="30"/>
        <v>0</v>
      </c>
      <c r="G110" s="6">
        <f t="shared" si="31"/>
        <v>0</v>
      </c>
      <c r="H110" s="6">
        <f t="shared" si="32"/>
        <v>0</v>
      </c>
      <c r="I110" s="6">
        <f t="shared" si="33"/>
        <v>0</v>
      </c>
      <c r="J110" s="6">
        <f t="shared" si="34"/>
        <v>0</v>
      </c>
      <c r="K110" s="3"/>
    </row>
    <row r="111" spans="1:11" ht="15" hidden="1">
      <c r="A111" s="3"/>
      <c r="B111" s="5" t="s">
        <v>6</v>
      </c>
      <c r="C111" s="6">
        <f t="shared" si="27"/>
        <v>0</v>
      </c>
      <c r="D111" s="6">
        <f t="shared" si="28"/>
        <v>0</v>
      </c>
      <c r="E111" s="6">
        <f t="shared" si="29"/>
        <v>0</v>
      </c>
      <c r="F111" s="6">
        <f t="shared" si="30"/>
        <v>0</v>
      </c>
      <c r="G111" s="6">
        <f t="shared" si="31"/>
        <v>0</v>
      </c>
      <c r="H111" s="6">
        <f t="shared" si="32"/>
        <v>0</v>
      </c>
      <c r="I111" s="6">
        <f t="shared" si="33"/>
        <v>0</v>
      </c>
      <c r="J111" s="6">
        <f t="shared" si="34"/>
        <v>0</v>
      </c>
      <c r="K111" s="3"/>
    </row>
    <row r="112" spans="1:11" ht="15" hidden="1">
      <c r="A112" s="3"/>
      <c r="B112" s="40" t="s">
        <v>28</v>
      </c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ht="30" hidden="1">
      <c r="A113" s="3"/>
      <c r="B113" s="4" t="s">
        <v>20</v>
      </c>
      <c r="C113" s="6">
        <f>SUM(D113:J113)</f>
        <v>0</v>
      </c>
      <c r="D113" s="6">
        <f aca="true" t="shared" si="35" ref="D113:J113">D114</f>
        <v>0</v>
      </c>
      <c r="E113" s="6">
        <f t="shared" si="35"/>
        <v>0</v>
      </c>
      <c r="F113" s="6">
        <f t="shared" si="35"/>
        <v>0</v>
      </c>
      <c r="G113" s="6">
        <f t="shared" si="35"/>
        <v>0</v>
      </c>
      <c r="H113" s="6">
        <f t="shared" si="35"/>
        <v>0</v>
      </c>
      <c r="I113" s="6">
        <f t="shared" si="35"/>
        <v>0</v>
      </c>
      <c r="J113" s="6">
        <f t="shared" si="35"/>
        <v>0</v>
      </c>
      <c r="K113" s="42" t="s">
        <v>27</v>
      </c>
    </row>
    <row r="114" spans="1:11" ht="15" hidden="1">
      <c r="A114" s="3"/>
      <c r="B114" s="5" t="s">
        <v>5</v>
      </c>
      <c r="C114" s="6">
        <f>SUM(D114:F114)</f>
        <v>0</v>
      </c>
      <c r="D114" s="6">
        <v>0</v>
      </c>
      <c r="E114" s="6">
        <v>0</v>
      </c>
      <c r="F114" s="6">
        <v>0</v>
      </c>
      <c r="G114" s="8">
        <v>0</v>
      </c>
      <c r="H114" s="8">
        <v>0</v>
      </c>
      <c r="I114" s="8">
        <v>0</v>
      </c>
      <c r="J114" s="8">
        <v>0</v>
      </c>
      <c r="K114" s="42"/>
    </row>
    <row r="115" spans="1:11" ht="15" hidden="1">
      <c r="A115" s="3"/>
      <c r="B115" s="5" t="s">
        <v>6</v>
      </c>
      <c r="C115" s="6">
        <f>SUM(D115:F115)</f>
        <v>0</v>
      </c>
      <c r="D115" s="6">
        <v>0</v>
      </c>
      <c r="E115" s="6">
        <v>0</v>
      </c>
      <c r="F115" s="6">
        <v>0</v>
      </c>
      <c r="G115" s="8">
        <v>0</v>
      </c>
      <c r="H115" s="8">
        <v>0</v>
      </c>
      <c r="I115" s="8">
        <v>0</v>
      </c>
      <c r="J115" s="8">
        <v>0</v>
      </c>
      <c r="K115" s="3"/>
    </row>
    <row r="116" spans="1:11" ht="15" hidden="1">
      <c r="A116" s="3"/>
      <c r="B116" s="5" t="s">
        <v>7</v>
      </c>
      <c r="C116" s="6">
        <f>SUM(D116:F116)</f>
        <v>0</v>
      </c>
      <c r="D116" s="6">
        <v>0</v>
      </c>
      <c r="E116" s="6">
        <v>0</v>
      </c>
      <c r="F116" s="6">
        <v>0</v>
      </c>
      <c r="G116" s="8">
        <v>0</v>
      </c>
      <c r="H116" s="8">
        <v>0</v>
      </c>
      <c r="I116" s="8">
        <v>0</v>
      </c>
      <c r="J116" s="8">
        <v>0</v>
      </c>
      <c r="K116" s="3"/>
    </row>
    <row r="117" spans="1:11" ht="15" hidden="1">
      <c r="A117" s="3"/>
      <c r="B117" s="5" t="s">
        <v>8</v>
      </c>
      <c r="C117" s="6">
        <f>SUM(D117:F117)</f>
        <v>0</v>
      </c>
      <c r="D117" s="6">
        <v>0</v>
      </c>
      <c r="E117" s="6">
        <v>0</v>
      </c>
      <c r="F117" s="6">
        <v>0</v>
      </c>
      <c r="G117" s="8">
        <v>0</v>
      </c>
      <c r="H117" s="8">
        <v>0</v>
      </c>
      <c r="I117" s="8">
        <v>0</v>
      </c>
      <c r="J117" s="8">
        <v>0</v>
      </c>
      <c r="K117" s="3"/>
    </row>
    <row r="118" spans="1:11" ht="15.75" hidden="1">
      <c r="A118" s="60" t="s">
        <v>32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1:11" ht="15.75">
      <c r="A119" s="21"/>
      <c r="B119" s="5" t="s">
        <v>33</v>
      </c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5">
      <c r="A120" s="32" t="s">
        <v>45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5.75">
      <c r="A121" s="21"/>
      <c r="B121" s="5" t="s">
        <v>5</v>
      </c>
      <c r="C121" s="25">
        <f>SUM(D121:J121)</f>
        <v>107698.95775</v>
      </c>
      <c r="D121" s="25">
        <v>14029.7</v>
      </c>
      <c r="E121" s="25">
        <v>15687.2</v>
      </c>
      <c r="F121" s="25">
        <v>20286.05775</v>
      </c>
      <c r="G121" s="25">
        <v>14424</v>
      </c>
      <c r="H121" s="25">
        <v>14424</v>
      </c>
      <c r="I121" s="25">
        <v>14424</v>
      </c>
      <c r="J121" s="25">
        <v>14424</v>
      </c>
      <c r="K121" s="3" t="s">
        <v>70</v>
      </c>
    </row>
    <row r="122" spans="1:13" ht="15">
      <c r="A122" s="32" t="s">
        <v>46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M122" s="18"/>
    </row>
    <row r="123" spans="1:11" ht="15.75">
      <c r="A123" s="21"/>
      <c r="B123" s="5" t="s">
        <v>5</v>
      </c>
      <c r="C123" s="24">
        <f>SUM(D123:J123)</f>
        <v>3150</v>
      </c>
      <c r="D123" s="24">
        <v>295</v>
      </c>
      <c r="E123" s="24">
        <v>450</v>
      </c>
      <c r="F123" s="24">
        <v>485</v>
      </c>
      <c r="G123" s="24">
        <v>480</v>
      </c>
      <c r="H123" s="24">
        <v>480</v>
      </c>
      <c r="I123" s="24">
        <v>480</v>
      </c>
      <c r="J123" s="24">
        <v>480</v>
      </c>
      <c r="K123" s="3" t="s">
        <v>71</v>
      </c>
    </row>
    <row r="124" spans="1:11" ht="15">
      <c r="A124" s="32" t="s">
        <v>61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3" ht="15.75">
      <c r="A125" s="21"/>
      <c r="B125" s="5" t="s">
        <v>5</v>
      </c>
      <c r="C125" s="25">
        <f>SUM(D125:J125)</f>
        <v>6375.03352</v>
      </c>
      <c r="D125" s="25">
        <v>1079.2</v>
      </c>
      <c r="E125" s="25">
        <v>779.8</v>
      </c>
      <c r="F125" s="25">
        <v>916.03352</v>
      </c>
      <c r="G125" s="25">
        <v>900</v>
      </c>
      <c r="H125" s="25">
        <v>900</v>
      </c>
      <c r="I125" s="25">
        <v>900</v>
      </c>
      <c r="J125" s="25">
        <v>900</v>
      </c>
      <c r="K125" s="3" t="s">
        <v>70</v>
      </c>
      <c r="M125" s="18"/>
    </row>
    <row r="126" spans="1:11" ht="15">
      <c r="A126" s="35" t="s">
        <v>48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5">
      <c r="A127" s="3"/>
      <c r="B127" s="5" t="s">
        <v>5</v>
      </c>
      <c r="C127" s="26">
        <f>SUM(D127:J127)</f>
        <v>21693.68048</v>
      </c>
      <c r="D127" s="26">
        <f aca="true" t="shared" si="36" ref="D127:I127">D133+D138+D143+D169</f>
        <v>2013.5</v>
      </c>
      <c r="E127" s="26">
        <f t="shared" si="36"/>
        <v>2840</v>
      </c>
      <c r="F127" s="26">
        <f t="shared" si="36"/>
        <v>3108.18048</v>
      </c>
      <c r="G127" s="26">
        <f t="shared" si="36"/>
        <v>1933</v>
      </c>
      <c r="H127" s="26">
        <f t="shared" si="36"/>
        <v>3933</v>
      </c>
      <c r="I127" s="26">
        <f t="shared" si="36"/>
        <v>3933</v>
      </c>
      <c r="J127" s="26">
        <f>J133+J138+J143</f>
        <v>3933</v>
      </c>
      <c r="K127" s="37" t="s">
        <v>69</v>
      </c>
    </row>
    <row r="128" spans="1:11" ht="15" customHeight="1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59"/>
    </row>
    <row r="129" spans="1:11" ht="15" customHeight="1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59"/>
    </row>
    <row r="130" spans="1:11" ht="15" customHeight="1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59"/>
    </row>
    <row r="131" spans="1:11" ht="25.5" customHeight="1">
      <c r="A131" s="3"/>
      <c r="B131" s="5" t="s">
        <v>33</v>
      </c>
      <c r="C131" s="13"/>
      <c r="D131" s="13"/>
      <c r="E131" s="13"/>
      <c r="F131" s="13"/>
      <c r="G131" s="13"/>
      <c r="H131" s="13"/>
      <c r="I131" s="13"/>
      <c r="J131" s="13"/>
      <c r="K131" s="38"/>
    </row>
    <row r="132" spans="1:11" ht="15" customHeight="1">
      <c r="A132" s="32" t="s">
        <v>38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5">
      <c r="A133" s="3"/>
      <c r="B133" s="5" t="s">
        <v>5</v>
      </c>
      <c r="C133" s="25">
        <f>SUM(D133:J133)</f>
        <v>20751.18048</v>
      </c>
      <c r="D133" s="25">
        <v>1743</v>
      </c>
      <c r="E133" s="25">
        <v>2640</v>
      </c>
      <c r="F133" s="25">
        <v>3108.18048</v>
      </c>
      <c r="G133" s="25">
        <v>1815</v>
      </c>
      <c r="H133" s="25">
        <v>3815</v>
      </c>
      <c r="I133" s="25">
        <v>3815</v>
      </c>
      <c r="J133" s="25">
        <v>3815</v>
      </c>
      <c r="K133" s="6" t="s">
        <v>68</v>
      </c>
    </row>
    <row r="134" spans="1:11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>
      <c r="A137" s="32" t="s">
        <v>39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5">
      <c r="A138" s="3"/>
      <c r="B138" s="5" t="s">
        <v>5</v>
      </c>
      <c r="C138" s="25">
        <f>SUM(D138:J138)</f>
        <v>215.5</v>
      </c>
      <c r="D138" s="25">
        <v>215.5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6" t="s">
        <v>67</v>
      </c>
    </row>
    <row r="139" spans="1:11" ht="15" hidden="1">
      <c r="A139" s="3"/>
      <c r="B139" s="5" t="s">
        <v>6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 hidden="1">
      <c r="A140" s="3"/>
      <c r="B140" s="5" t="s">
        <v>7</v>
      </c>
      <c r="C140" s="13">
        <f>SUM(D140:F140)</f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3"/>
    </row>
    <row r="141" spans="1:11" ht="15" hidden="1">
      <c r="A141" s="3"/>
      <c r="B141" s="5" t="s">
        <v>8</v>
      </c>
      <c r="C141" s="13">
        <f>SUM(D141:F141)</f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3"/>
    </row>
    <row r="142" spans="1:11" ht="15">
      <c r="A142" s="32" t="s">
        <v>40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15">
      <c r="A143" s="3"/>
      <c r="B143" s="5" t="s">
        <v>5</v>
      </c>
      <c r="C143" s="25">
        <f>C149+C154+C159+C164</f>
        <v>727</v>
      </c>
      <c r="D143" s="25">
        <f>D149+D154+D159+D164</f>
        <v>55</v>
      </c>
      <c r="E143" s="25">
        <f aca="true" t="shared" si="37" ref="E143:J143">E149+E154+E159+E164</f>
        <v>200</v>
      </c>
      <c r="F143" s="25">
        <f t="shared" si="37"/>
        <v>0</v>
      </c>
      <c r="G143" s="25">
        <f>G149+G154+G159+G164</f>
        <v>118</v>
      </c>
      <c r="H143" s="25">
        <f t="shared" si="37"/>
        <v>118</v>
      </c>
      <c r="I143" s="25">
        <f t="shared" si="37"/>
        <v>118</v>
      </c>
      <c r="J143" s="25">
        <f t="shared" si="37"/>
        <v>118</v>
      </c>
      <c r="K143" s="6" t="s">
        <v>34</v>
      </c>
    </row>
    <row r="144" spans="1:11" ht="15" hidden="1">
      <c r="A144" s="3"/>
      <c r="B144" s="5" t="s">
        <v>6</v>
      </c>
      <c r="C144" s="13">
        <f>SUM(D144:F144)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"/>
    </row>
    <row r="145" spans="1:11" ht="15" hidden="1">
      <c r="A145" s="3"/>
      <c r="B145" s="5" t="s">
        <v>7</v>
      </c>
      <c r="C145" s="13">
        <f>SUM(D145:F145)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3"/>
    </row>
    <row r="146" spans="1:11" ht="15" hidden="1">
      <c r="A146" s="3"/>
      <c r="B146" s="5" t="s">
        <v>8</v>
      </c>
      <c r="C146" s="13">
        <f>SUM(D146:F146)</f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3"/>
    </row>
    <row r="147" spans="1:11" ht="15">
      <c r="A147" s="3"/>
      <c r="B147" s="5" t="s">
        <v>33</v>
      </c>
      <c r="C147" s="6"/>
      <c r="D147" s="6"/>
      <c r="E147" s="6"/>
      <c r="F147" s="6"/>
      <c r="G147" s="8"/>
      <c r="H147" s="8"/>
      <c r="I147" s="8"/>
      <c r="J147" s="8"/>
      <c r="K147" s="3"/>
    </row>
    <row r="148" spans="1:11" ht="32.25" customHeight="1">
      <c r="A148" s="32" t="s">
        <v>50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5">
      <c r="A149" s="3"/>
      <c r="B149" s="5" t="s">
        <v>5</v>
      </c>
      <c r="C149" s="24">
        <f>SUM(D149:J149)</f>
        <v>270</v>
      </c>
      <c r="D149" s="24">
        <v>50</v>
      </c>
      <c r="E149" s="24">
        <v>0</v>
      </c>
      <c r="F149" s="24">
        <v>0</v>
      </c>
      <c r="G149" s="24">
        <v>55</v>
      </c>
      <c r="H149" s="24">
        <v>55</v>
      </c>
      <c r="I149" s="24">
        <v>55</v>
      </c>
      <c r="J149" s="24">
        <v>55</v>
      </c>
      <c r="K149" s="6" t="s">
        <v>58</v>
      </c>
    </row>
    <row r="150" spans="1:11" ht="15" hidden="1">
      <c r="A150" s="3"/>
      <c r="B150" s="5" t="s">
        <v>6</v>
      </c>
      <c r="C150" s="14">
        <f>SUM(D150:F150)</f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"/>
    </row>
    <row r="151" spans="1:11" ht="15" hidden="1">
      <c r="A151" s="3"/>
      <c r="B151" s="5" t="s">
        <v>7</v>
      </c>
      <c r="C151" s="14">
        <f>SUM(D151:F151)</f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"/>
    </row>
    <row r="152" spans="1:11" ht="15" hidden="1">
      <c r="A152" s="3"/>
      <c r="B152" s="5" t="s">
        <v>8</v>
      </c>
      <c r="C152" s="14">
        <f>SUM(D152:F152)</f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3"/>
    </row>
    <row r="153" spans="1:11" ht="23.25" customHeight="1">
      <c r="A153" s="32" t="s">
        <v>41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28.5" customHeight="1">
      <c r="A154" s="3"/>
      <c r="B154" s="5" t="s">
        <v>5</v>
      </c>
      <c r="C154" s="24">
        <f>SUM(D154:J154)</f>
        <v>232</v>
      </c>
      <c r="D154" s="24">
        <v>0</v>
      </c>
      <c r="E154" s="24">
        <v>0</v>
      </c>
      <c r="F154" s="24">
        <v>0</v>
      </c>
      <c r="G154" s="24">
        <v>58</v>
      </c>
      <c r="H154" s="24">
        <v>58</v>
      </c>
      <c r="I154" s="24">
        <v>58</v>
      </c>
      <c r="J154" s="24">
        <v>58</v>
      </c>
      <c r="K154" s="6" t="s">
        <v>66</v>
      </c>
    </row>
    <row r="155" spans="1:11" ht="15" hidden="1">
      <c r="A155" s="3"/>
      <c r="B155" s="5" t="s">
        <v>6</v>
      </c>
      <c r="C155" s="14">
        <f>SUM(D155:F155)</f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3"/>
    </row>
    <row r="156" spans="1:11" ht="15" hidden="1">
      <c r="A156" s="3"/>
      <c r="B156" s="5" t="s">
        <v>7</v>
      </c>
      <c r="C156" s="14">
        <f>SUM(D156:F156)</f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3"/>
    </row>
    <row r="157" spans="1:11" ht="15" hidden="1">
      <c r="A157" s="3"/>
      <c r="B157" s="5" t="s">
        <v>8</v>
      </c>
      <c r="C157" s="14">
        <f>SUM(D157:F157)</f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3"/>
    </row>
    <row r="158" spans="1:11" ht="19.5" customHeight="1">
      <c r="A158" s="32" t="s">
        <v>42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30.75" customHeight="1">
      <c r="A159" s="3"/>
      <c r="B159" s="5" t="s">
        <v>5</v>
      </c>
      <c r="C159" s="24">
        <f>SUM(D159:J159)</f>
        <v>25</v>
      </c>
      <c r="D159" s="24">
        <v>5</v>
      </c>
      <c r="E159" s="24">
        <v>0</v>
      </c>
      <c r="F159" s="24">
        <v>0</v>
      </c>
      <c r="G159" s="24">
        <v>5</v>
      </c>
      <c r="H159" s="24">
        <v>5</v>
      </c>
      <c r="I159" s="24">
        <v>5</v>
      </c>
      <c r="J159" s="24">
        <v>5</v>
      </c>
      <c r="K159" s="6" t="s">
        <v>65</v>
      </c>
    </row>
    <row r="160" spans="1:11" ht="15" hidden="1">
      <c r="A160" s="3"/>
      <c r="B160" s="5" t="s">
        <v>6</v>
      </c>
      <c r="C160" s="14">
        <f>SUM(D160:F160)</f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3"/>
    </row>
    <row r="161" spans="1:11" ht="15" hidden="1">
      <c r="A161" s="3"/>
      <c r="B161" s="5" t="s">
        <v>7</v>
      </c>
      <c r="C161" s="14">
        <f>SUM(D161:F161)</f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3"/>
    </row>
    <row r="162" spans="1:11" ht="15" hidden="1">
      <c r="A162" s="3"/>
      <c r="B162" s="5" t="s">
        <v>8</v>
      </c>
      <c r="C162" s="14">
        <f>SUM(D162:F162)</f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3"/>
    </row>
    <row r="163" spans="1:11" ht="19.5" customHeight="1">
      <c r="A163" s="32" t="s">
        <v>49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5">
      <c r="A164" s="3"/>
      <c r="B164" s="5" t="s">
        <v>5</v>
      </c>
      <c r="C164" s="24">
        <f>SUM(D164:J164)</f>
        <v>200</v>
      </c>
      <c r="D164" s="24">
        <v>0</v>
      </c>
      <c r="E164" s="24">
        <v>200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6" t="s">
        <v>58</v>
      </c>
    </row>
    <row r="165" spans="1:11" ht="15" hidden="1">
      <c r="A165" s="3"/>
      <c r="B165" s="5" t="s">
        <v>6</v>
      </c>
      <c r="C165" s="14">
        <f>SUM(D165:F165)</f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3"/>
    </row>
    <row r="166" spans="1:11" ht="15" hidden="1">
      <c r="A166" s="3"/>
      <c r="B166" s="5" t="s">
        <v>7</v>
      </c>
      <c r="C166" s="14">
        <f>SUM(D166:F166)</f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3"/>
    </row>
    <row r="167" spans="1:11" ht="15" hidden="1">
      <c r="A167" s="3"/>
      <c r="B167" s="5" t="s">
        <v>8</v>
      </c>
      <c r="C167" s="14">
        <f>SUM(D167:F167)</f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3"/>
    </row>
    <row r="168" spans="1:11" ht="15">
      <c r="A168" s="32" t="s">
        <v>62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5.75">
      <c r="A169" s="21"/>
      <c r="B169" s="5" t="s">
        <v>5</v>
      </c>
      <c r="C169" s="25">
        <f>SUM(D169:J169)</f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3" t="s">
        <v>57</v>
      </c>
    </row>
    <row r="170" spans="1:11" ht="28.5" customHeight="1">
      <c r="A170" s="35" t="s">
        <v>59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5">
      <c r="A171" s="3"/>
      <c r="B171" s="5" t="s">
        <v>5</v>
      </c>
      <c r="C171" s="26">
        <f>SUM(D171:J171)</f>
        <v>6072.875</v>
      </c>
      <c r="D171" s="26">
        <f aca="true" t="shared" si="38" ref="D171:J171">D174+D175+D180</f>
        <v>0</v>
      </c>
      <c r="E171" s="26">
        <f t="shared" si="38"/>
        <v>0</v>
      </c>
      <c r="F171" s="26">
        <f t="shared" si="38"/>
        <v>6072.875</v>
      </c>
      <c r="G171" s="26">
        <f t="shared" si="38"/>
        <v>0</v>
      </c>
      <c r="H171" s="26">
        <f t="shared" si="38"/>
        <v>0</v>
      </c>
      <c r="I171" s="26">
        <f t="shared" si="38"/>
        <v>0</v>
      </c>
      <c r="J171" s="26">
        <f t="shared" si="38"/>
        <v>0</v>
      </c>
      <c r="K171" s="37" t="s">
        <v>64</v>
      </c>
    </row>
    <row r="172" spans="1:11" ht="14.25" customHeight="1">
      <c r="A172" s="3"/>
      <c r="B172" s="5" t="s">
        <v>33</v>
      </c>
      <c r="C172" s="13"/>
      <c r="D172" s="13"/>
      <c r="E172" s="13"/>
      <c r="F172" s="13"/>
      <c r="G172" s="13"/>
      <c r="H172" s="13"/>
      <c r="I172" s="13"/>
      <c r="J172" s="13"/>
      <c r="K172" s="38"/>
    </row>
    <row r="173" spans="1:11" ht="15">
      <c r="A173" s="32" t="s">
        <v>63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5">
      <c r="A174" s="3"/>
      <c r="B174" s="5" t="s">
        <v>5</v>
      </c>
      <c r="C174" s="25">
        <f>SUM(D174:J174)</f>
        <v>6072.875</v>
      </c>
      <c r="D174" s="24">
        <v>0</v>
      </c>
      <c r="E174" s="24">
        <v>0</v>
      </c>
      <c r="F174" s="24">
        <v>6072.875</v>
      </c>
      <c r="G174" s="24">
        <v>0</v>
      </c>
      <c r="H174" s="24">
        <v>0</v>
      </c>
      <c r="I174" s="24">
        <v>0</v>
      </c>
      <c r="J174" s="24">
        <v>0</v>
      </c>
      <c r="K174" s="3" t="s">
        <v>64</v>
      </c>
    </row>
  </sheetData>
  <sheetProtection/>
  <mergeCells count="92">
    <mergeCell ref="K127:K131"/>
    <mergeCell ref="A124:K124"/>
    <mergeCell ref="A103:K103"/>
    <mergeCell ref="B112:K112"/>
    <mergeCell ref="A118:K118"/>
    <mergeCell ref="A120:K120"/>
    <mergeCell ref="A122:K122"/>
    <mergeCell ref="K113:K114"/>
    <mergeCell ref="J29:J30"/>
    <mergeCell ref="G29:G30"/>
    <mergeCell ref="H29:H30"/>
    <mergeCell ref="J25:J26"/>
    <mergeCell ref="A28:K28"/>
    <mergeCell ref="A29:A30"/>
    <mergeCell ref="F29:F30"/>
    <mergeCell ref="H25:H26"/>
    <mergeCell ref="I25:I26"/>
    <mergeCell ref="A4:K4"/>
    <mergeCell ref="A5:K5"/>
    <mergeCell ref="A24:K24"/>
    <mergeCell ref="K25:K26"/>
    <mergeCell ref="E25:E26"/>
    <mergeCell ref="F25:F26"/>
    <mergeCell ref="A25:A26"/>
    <mergeCell ref="G25:G26"/>
    <mergeCell ref="B7:B8"/>
    <mergeCell ref="C7:J7"/>
    <mergeCell ref="K7:K8"/>
    <mergeCell ref="A35:K35"/>
    <mergeCell ref="C25:C26"/>
    <mergeCell ref="A7:A8"/>
    <mergeCell ref="I29:I30"/>
    <mergeCell ref="C29:C30"/>
    <mergeCell ref="D29:D30"/>
    <mergeCell ref="E29:E30"/>
    <mergeCell ref="K29:K30"/>
    <mergeCell ref="D25:D26"/>
    <mergeCell ref="A44:K44"/>
    <mergeCell ref="A64:K64"/>
    <mergeCell ref="F37:F38"/>
    <mergeCell ref="C37:C38"/>
    <mergeCell ref="D37:D38"/>
    <mergeCell ref="A43:K43"/>
    <mergeCell ref="E37:E38"/>
    <mergeCell ref="A58:K58"/>
    <mergeCell ref="K59:K60"/>
    <mergeCell ref="A50:K50"/>
    <mergeCell ref="A66:K66"/>
    <mergeCell ref="A163:K163"/>
    <mergeCell ref="A126:K126"/>
    <mergeCell ref="A148:K148"/>
    <mergeCell ref="A153:K153"/>
    <mergeCell ref="A132:K132"/>
    <mergeCell ref="A79:K79"/>
    <mergeCell ref="J85:J86"/>
    <mergeCell ref="A71:K71"/>
    <mergeCell ref="A97:K97"/>
    <mergeCell ref="I1:K1"/>
    <mergeCell ref="G37:G38"/>
    <mergeCell ref="H37:H38"/>
    <mergeCell ref="I37:I38"/>
    <mergeCell ref="A36:K36"/>
    <mergeCell ref="A37:A38"/>
    <mergeCell ref="J37:J38"/>
    <mergeCell ref="K37:K38"/>
    <mergeCell ref="A2:K2"/>
    <mergeCell ref="A3:K3"/>
    <mergeCell ref="A73:K73"/>
    <mergeCell ref="A75:K75"/>
    <mergeCell ref="A85:A86"/>
    <mergeCell ref="C85:C86"/>
    <mergeCell ref="D85:D86"/>
    <mergeCell ref="A77:K77"/>
    <mergeCell ref="A91:K91"/>
    <mergeCell ref="E85:E86"/>
    <mergeCell ref="F85:F86"/>
    <mergeCell ref="A84:K84"/>
    <mergeCell ref="H85:H86"/>
    <mergeCell ref="K85:K86"/>
    <mergeCell ref="G85:G86"/>
    <mergeCell ref="I85:I86"/>
    <mergeCell ref="A170:K170"/>
    <mergeCell ref="K171:K172"/>
    <mergeCell ref="A173:K173"/>
    <mergeCell ref="A137:K137"/>
    <mergeCell ref="A158:K158"/>
    <mergeCell ref="A142:K142"/>
    <mergeCell ref="A168:K168"/>
    <mergeCell ref="A53:K53"/>
    <mergeCell ref="A56:K56"/>
    <mergeCell ref="K51:K52"/>
    <mergeCell ref="K54:K55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2016-12-13T09:46:12Z</cp:lastPrinted>
  <dcterms:created xsi:type="dcterms:W3CDTF">2006-09-16T00:00:00Z</dcterms:created>
  <dcterms:modified xsi:type="dcterms:W3CDTF">2016-12-13T12:07:54Z</dcterms:modified>
  <cp:category/>
  <cp:version/>
  <cp:contentType/>
  <cp:contentStatus/>
</cp:coreProperties>
</file>