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us\Desktop\Вика_Габрусь\ПОСТАНОВЛЕНИЯ\Администрация СГО\Культура, дп.образование\о внесении изменений\2018\25.05.2018 № 551\"/>
    </mc:Choice>
  </mc:AlternateContent>
  <bookViews>
    <workbookView xWindow="0" yWindow="180" windowWidth="1932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7" i="1" l="1"/>
  <c r="J47" i="1"/>
  <c r="H47" i="1"/>
  <c r="H36" i="1" s="1"/>
  <c r="C58" i="1"/>
  <c r="C59" i="1"/>
  <c r="C60" i="1"/>
  <c r="C57" i="1"/>
  <c r="E56" i="1"/>
  <c r="F56" i="1"/>
  <c r="G56" i="1"/>
  <c r="H56" i="1"/>
  <c r="I56" i="1"/>
  <c r="J56" i="1"/>
  <c r="D56" i="1"/>
  <c r="C56" i="1" l="1"/>
  <c r="C199" i="1"/>
  <c r="C223" i="1"/>
  <c r="C284" i="1"/>
  <c r="C297" i="1"/>
  <c r="C303" i="1"/>
  <c r="C345" i="1" l="1"/>
  <c r="C386" i="1" l="1"/>
  <c r="C343" i="1" l="1"/>
  <c r="C344" i="1"/>
  <c r="C346" i="1"/>
  <c r="C213" i="1" l="1"/>
  <c r="H250" i="1" l="1"/>
  <c r="C381" i="1" l="1"/>
  <c r="C375" i="1"/>
  <c r="C369" i="1"/>
  <c r="D362" i="1"/>
  <c r="D337" i="1"/>
  <c r="H290" i="1"/>
  <c r="D290" i="1"/>
  <c r="H272" i="1"/>
  <c r="D240" i="1"/>
  <c r="D203" i="1"/>
  <c r="D195" i="1"/>
  <c r="C197" i="1"/>
  <c r="C166" i="1"/>
  <c r="C160" i="1"/>
  <c r="D154" i="1"/>
  <c r="C75" i="1"/>
  <c r="C69" i="1"/>
  <c r="E64" i="1"/>
  <c r="D64" i="1"/>
  <c r="C362" i="1" l="1"/>
  <c r="G366" i="1"/>
  <c r="I366" i="1"/>
  <c r="J366" i="1"/>
  <c r="H366" i="1"/>
  <c r="H51" i="1" l="1"/>
  <c r="G73" i="1" l="1"/>
  <c r="G339" i="1" l="1"/>
  <c r="F337" i="1"/>
  <c r="F301" i="1"/>
  <c r="G250" i="1"/>
  <c r="F140" i="1"/>
  <c r="E140" i="1"/>
  <c r="D140" i="1"/>
  <c r="G116" i="1"/>
  <c r="G64" i="1"/>
  <c r="D68" i="1"/>
  <c r="E68" i="1"/>
  <c r="F68" i="1"/>
  <c r="G68" i="1"/>
  <c r="H68" i="1"/>
  <c r="I68" i="1"/>
  <c r="J68" i="1"/>
  <c r="G51" i="1"/>
  <c r="H339" i="1" l="1"/>
  <c r="I339" i="1"/>
  <c r="J339" i="1"/>
  <c r="G47" i="1" l="1"/>
  <c r="J36" i="1"/>
  <c r="I48" i="1"/>
  <c r="I49" i="1"/>
  <c r="I50" i="1"/>
  <c r="I36" i="1"/>
  <c r="H48" i="1"/>
  <c r="H49" i="1"/>
  <c r="H50" i="1"/>
  <c r="G49" i="1"/>
  <c r="G38" i="1" s="1"/>
  <c r="G48" i="1"/>
  <c r="G37" i="1" s="1"/>
  <c r="G50" i="1"/>
  <c r="G39" i="1" s="1"/>
  <c r="J51" i="1"/>
  <c r="I51" i="1"/>
  <c r="F51" i="1"/>
  <c r="E51" i="1"/>
  <c r="D51" i="1"/>
  <c r="C52" i="1"/>
  <c r="C55" i="1"/>
  <c r="C54" i="1"/>
  <c r="C53" i="1"/>
  <c r="C51" i="1" l="1"/>
  <c r="G36" i="1"/>
  <c r="G30" i="1" s="1"/>
  <c r="C47" i="1"/>
  <c r="G35" i="1"/>
  <c r="H37" i="1"/>
  <c r="I37" i="1"/>
  <c r="J37" i="1"/>
  <c r="D341" i="1" l="1"/>
  <c r="G379" i="1"/>
  <c r="F379" i="1"/>
  <c r="E379" i="1"/>
  <c r="D379" i="1"/>
  <c r="J385" i="1"/>
  <c r="I385" i="1"/>
  <c r="H385" i="1"/>
  <c r="G385" i="1"/>
  <c r="F385" i="1"/>
  <c r="E385" i="1"/>
  <c r="D385" i="1"/>
  <c r="G294" i="1" l="1"/>
  <c r="G130" i="1" l="1"/>
  <c r="J130" i="1" l="1"/>
  <c r="I130" i="1"/>
  <c r="H130" i="1"/>
  <c r="F130" i="1"/>
  <c r="E294" i="1"/>
  <c r="E337" i="1" l="1"/>
  <c r="G337" i="1"/>
  <c r="H337" i="1"/>
  <c r="I337" i="1"/>
  <c r="J337" i="1"/>
  <c r="D338" i="1"/>
  <c r="E338" i="1"/>
  <c r="F338" i="1"/>
  <c r="G338" i="1"/>
  <c r="H338" i="1"/>
  <c r="I338" i="1"/>
  <c r="J338" i="1"/>
  <c r="D339" i="1"/>
  <c r="E339" i="1"/>
  <c r="F339" i="1"/>
  <c r="D340" i="1"/>
  <c r="E340" i="1"/>
  <c r="F340" i="1"/>
  <c r="G340" i="1"/>
  <c r="H340" i="1"/>
  <c r="I340" i="1"/>
  <c r="J340" i="1"/>
  <c r="G336" i="1" l="1"/>
  <c r="J336" i="1"/>
  <c r="F336" i="1"/>
  <c r="I336" i="1"/>
  <c r="H336" i="1"/>
  <c r="D336" i="1"/>
  <c r="C339" i="1"/>
  <c r="E336" i="1"/>
  <c r="E240" i="1"/>
  <c r="E205" i="1"/>
  <c r="E187" i="1"/>
  <c r="E186" i="1"/>
  <c r="E184" i="1"/>
  <c r="E239" i="1" l="1"/>
  <c r="E180" i="1"/>
  <c r="E106" i="1"/>
  <c r="E126" i="1"/>
  <c r="E96" i="1" s="1"/>
  <c r="D129" i="1" l="1"/>
  <c r="E129" i="1"/>
  <c r="F129" i="1"/>
  <c r="G129" i="1"/>
  <c r="H129" i="1"/>
  <c r="I129" i="1"/>
  <c r="J129" i="1"/>
  <c r="D127" i="1"/>
  <c r="E127" i="1"/>
  <c r="F127" i="1"/>
  <c r="G127" i="1"/>
  <c r="H127" i="1"/>
  <c r="H126" i="1"/>
  <c r="I126" i="1"/>
  <c r="J126" i="1"/>
  <c r="D126" i="1"/>
  <c r="D116" i="1"/>
  <c r="E116" i="1"/>
  <c r="F116" i="1"/>
  <c r="H116" i="1"/>
  <c r="I116" i="1"/>
  <c r="J116" i="1"/>
  <c r="D103" i="1"/>
  <c r="E103" i="1"/>
  <c r="F103" i="1"/>
  <c r="G103" i="1"/>
  <c r="H103" i="1"/>
  <c r="I103" i="1"/>
  <c r="I97" i="1" s="1"/>
  <c r="J103" i="1"/>
  <c r="J97" i="1" s="1"/>
  <c r="D130" i="1"/>
  <c r="E154" i="1"/>
  <c r="F154" i="1"/>
  <c r="G154" i="1"/>
  <c r="H154" i="1"/>
  <c r="I154" i="1"/>
  <c r="J154" i="1"/>
  <c r="D206" i="1"/>
  <c r="E206" i="1"/>
  <c r="F206" i="1"/>
  <c r="G206" i="1"/>
  <c r="H206" i="1"/>
  <c r="I206" i="1"/>
  <c r="J206" i="1"/>
  <c r="D205" i="1"/>
  <c r="F205" i="1"/>
  <c r="G205" i="1"/>
  <c r="H205" i="1"/>
  <c r="I205" i="1"/>
  <c r="J205" i="1"/>
  <c r="D204" i="1"/>
  <c r="E204" i="1"/>
  <c r="F204" i="1"/>
  <c r="G204" i="1"/>
  <c r="H204" i="1"/>
  <c r="I204" i="1"/>
  <c r="J204" i="1"/>
  <c r="E203" i="1"/>
  <c r="F203" i="1"/>
  <c r="G203" i="1"/>
  <c r="D365" i="1"/>
  <c r="D353" i="1" s="1"/>
  <c r="E365" i="1"/>
  <c r="E353" i="1" s="1"/>
  <c r="F365" i="1"/>
  <c r="F353" i="1" s="1"/>
  <c r="G365" i="1"/>
  <c r="G353" i="1" s="1"/>
  <c r="H365" i="1"/>
  <c r="H353" i="1" s="1"/>
  <c r="I365" i="1"/>
  <c r="I353" i="1" s="1"/>
  <c r="J365" i="1"/>
  <c r="J353" i="1" s="1"/>
  <c r="D364" i="1"/>
  <c r="D352" i="1" s="1"/>
  <c r="E364" i="1"/>
  <c r="E352" i="1" s="1"/>
  <c r="F364" i="1"/>
  <c r="F352" i="1" s="1"/>
  <c r="G364" i="1"/>
  <c r="G352" i="1" s="1"/>
  <c r="H364" i="1"/>
  <c r="H352" i="1" s="1"/>
  <c r="I364" i="1"/>
  <c r="I352" i="1" s="1"/>
  <c r="J364" i="1"/>
  <c r="J352" i="1" s="1"/>
  <c r="D363" i="1"/>
  <c r="D351" i="1" s="1"/>
  <c r="E363" i="1"/>
  <c r="E351" i="1" s="1"/>
  <c r="F363" i="1"/>
  <c r="F351" i="1" s="1"/>
  <c r="G363" i="1"/>
  <c r="G351" i="1" s="1"/>
  <c r="H363" i="1"/>
  <c r="H351" i="1" s="1"/>
  <c r="I363" i="1"/>
  <c r="I351" i="1" s="1"/>
  <c r="J363" i="1"/>
  <c r="J351" i="1" s="1"/>
  <c r="D350" i="1"/>
  <c r="E362" i="1"/>
  <c r="E350" i="1" s="1"/>
  <c r="F362" i="1"/>
  <c r="F350" i="1" s="1"/>
  <c r="G362" i="1"/>
  <c r="G350" i="1" s="1"/>
  <c r="H362" i="1"/>
  <c r="H350" i="1" s="1"/>
  <c r="I362" i="1"/>
  <c r="I350" i="1" s="1"/>
  <c r="J362" i="1"/>
  <c r="J350" i="1" s="1"/>
  <c r="G373" i="1"/>
  <c r="H373" i="1"/>
  <c r="I373" i="1"/>
  <c r="J373" i="1"/>
  <c r="F373" i="1"/>
  <c r="E373" i="1"/>
  <c r="D373" i="1"/>
  <c r="C373" i="1"/>
  <c r="E16" i="1"/>
  <c r="C205" i="1" l="1"/>
  <c r="C203" i="1"/>
  <c r="E89" i="1"/>
  <c r="E82" i="1" s="1"/>
  <c r="C154" i="1"/>
  <c r="F97" i="1"/>
  <c r="D97" i="1"/>
  <c r="H97" i="1"/>
  <c r="G97" i="1"/>
  <c r="H202" i="1"/>
  <c r="D202" i="1"/>
  <c r="E123" i="1"/>
  <c r="F123" i="1"/>
  <c r="G361" i="1"/>
  <c r="J202" i="1"/>
  <c r="F202" i="1"/>
  <c r="I202" i="1"/>
  <c r="E202" i="1"/>
  <c r="G202" i="1"/>
  <c r="J361" i="1"/>
  <c r="F361" i="1"/>
  <c r="I361" i="1"/>
  <c r="E361" i="1"/>
  <c r="H361" i="1"/>
  <c r="D361" i="1"/>
  <c r="C389" i="1"/>
  <c r="C388" i="1"/>
  <c r="C387" i="1"/>
  <c r="C384" i="1"/>
  <c r="C383" i="1"/>
  <c r="C382" i="1"/>
  <c r="J379" i="1"/>
  <c r="I379" i="1"/>
  <c r="H379" i="1"/>
  <c r="C372" i="1"/>
  <c r="C371" i="1"/>
  <c r="C370" i="1"/>
  <c r="F366" i="1"/>
  <c r="E366" i="1"/>
  <c r="D366" i="1"/>
  <c r="C379" i="1" l="1"/>
  <c r="C385" i="1"/>
  <c r="C363" i="1"/>
  <c r="C364" i="1"/>
  <c r="C365" i="1"/>
  <c r="C366" i="1"/>
  <c r="C361" i="1" l="1"/>
  <c r="C359" i="1"/>
  <c r="C353" i="1" s="1"/>
  <c r="C358" i="1"/>
  <c r="C352" i="1" s="1"/>
  <c r="C357" i="1"/>
  <c r="C351" i="1" s="1"/>
  <c r="C356" i="1"/>
  <c r="C350" i="1" s="1"/>
  <c r="J355" i="1"/>
  <c r="I355" i="1"/>
  <c r="H355" i="1"/>
  <c r="G355" i="1"/>
  <c r="F355" i="1"/>
  <c r="E355" i="1"/>
  <c r="D355" i="1"/>
  <c r="J348" i="1"/>
  <c r="I348" i="1"/>
  <c r="H348" i="1"/>
  <c r="G348" i="1"/>
  <c r="F348" i="1"/>
  <c r="E348" i="1"/>
  <c r="D348" i="1"/>
  <c r="E195" i="1"/>
  <c r="F195" i="1"/>
  <c r="C151" i="1"/>
  <c r="C150" i="1"/>
  <c r="C149" i="1"/>
  <c r="C148" i="1"/>
  <c r="J147" i="1"/>
  <c r="I147" i="1"/>
  <c r="H147" i="1"/>
  <c r="G147" i="1"/>
  <c r="F147" i="1"/>
  <c r="E147" i="1"/>
  <c r="D147" i="1"/>
  <c r="J140" i="1"/>
  <c r="I140" i="1"/>
  <c r="C139" i="1"/>
  <c r="C138" i="1"/>
  <c r="C137" i="1"/>
  <c r="C136" i="1"/>
  <c r="J135" i="1"/>
  <c r="I135" i="1"/>
  <c r="H135" i="1"/>
  <c r="G135" i="1"/>
  <c r="F135" i="1"/>
  <c r="D135" i="1"/>
  <c r="C134" i="1"/>
  <c r="C133" i="1"/>
  <c r="C131" i="1"/>
  <c r="C132" i="1"/>
  <c r="C128" i="1" l="1"/>
  <c r="C147" i="1"/>
  <c r="C348" i="1"/>
  <c r="C129" i="1"/>
  <c r="C127" i="1"/>
  <c r="C126" i="1"/>
  <c r="C135" i="1"/>
  <c r="C355" i="1"/>
  <c r="C130" i="1"/>
  <c r="J39" i="1"/>
  <c r="I39" i="1"/>
  <c r="H39" i="1"/>
  <c r="F39" i="1"/>
  <c r="E39" i="1"/>
  <c r="D39" i="1"/>
  <c r="J38" i="1"/>
  <c r="I38" i="1"/>
  <c r="H38" i="1"/>
  <c r="F38" i="1"/>
  <c r="E38" i="1"/>
  <c r="D38" i="1"/>
  <c r="F37" i="1"/>
  <c r="E37" i="1"/>
  <c r="D37" i="1"/>
  <c r="F36" i="1"/>
  <c r="E36" i="1"/>
  <c r="D36" i="1"/>
  <c r="J41" i="1"/>
  <c r="I41" i="1"/>
  <c r="H41" i="1"/>
  <c r="G41" i="1"/>
  <c r="F41" i="1"/>
  <c r="E41" i="1"/>
  <c r="D41" i="1"/>
  <c r="C45" i="1"/>
  <c r="C44" i="1"/>
  <c r="C43" i="1"/>
  <c r="C42" i="1"/>
  <c r="C36" i="1" s="1"/>
  <c r="C50" i="1"/>
  <c r="C49" i="1"/>
  <c r="C48" i="1"/>
  <c r="J64" i="1"/>
  <c r="I64" i="1"/>
  <c r="H64" i="1"/>
  <c r="H30" i="1" s="1"/>
  <c r="F64" i="1"/>
  <c r="J66" i="1"/>
  <c r="I66" i="1"/>
  <c r="H66" i="1"/>
  <c r="G66" i="1"/>
  <c r="F66" i="1"/>
  <c r="E66" i="1"/>
  <c r="D66" i="1"/>
  <c r="J65" i="1"/>
  <c r="I65" i="1"/>
  <c r="H65" i="1"/>
  <c r="G65" i="1"/>
  <c r="F65" i="1"/>
  <c r="E65" i="1"/>
  <c r="D65" i="1"/>
  <c r="J67" i="1"/>
  <c r="I67" i="1"/>
  <c r="H67" i="1"/>
  <c r="G67" i="1"/>
  <c r="F67" i="1"/>
  <c r="E67" i="1"/>
  <c r="D67" i="1"/>
  <c r="C72" i="1"/>
  <c r="C71" i="1"/>
  <c r="C70" i="1"/>
  <c r="J73" i="1"/>
  <c r="I73" i="1"/>
  <c r="H73" i="1"/>
  <c r="F73" i="1"/>
  <c r="E73" i="1"/>
  <c r="D73" i="1"/>
  <c r="C77" i="1"/>
  <c r="C76" i="1"/>
  <c r="C78" i="1"/>
  <c r="J102" i="1"/>
  <c r="J96" i="1" s="1"/>
  <c r="J89" i="1" s="1"/>
  <c r="I102" i="1"/>
  <c r="I96" i="1" s="1"/>
  <c r="I89" i="1" s="1"/>
  <c r="H102" i="1"/>
  <c r="H96" i="1" s="1"/>
  <c r="H89" i="1" s="1"/>
  <c r="G102" i="1"/>
  <c r="F102" i="1"/>
  <c r="F96" i="1" s="1"/>
  <c r="F89" i="1" s="1"/>
  <c r="F82" i="1" s="1"/>
  <c r="D102" i="1"/>
  <c r="D96" i="1" s="1"/>
  <c r="J104" i="1"/>
  <c r="J98" i="1" s="1"/>
  <c r="I104" i="1"/>
  <c r="I98" i="1" s="1"/>
  <c r="H104" i="1"/>
  <c r="H98" i="1" s="1"/>
  <c r="G104" i="1"/>
  <c r="G98" i="1" s="1"/>
  <c r="F104" i="1"/>
  <c r="F98" i="1" s="1"/>
  <c r="E104" i="1"/>
  <c r="D104" i="1"/>
  <c r="D98" i="1" s="1"/>
  <c r="J105" i="1"/>
  <c r="J99" i="1" s="1"/>
  <c r="I105" i="1"/>
  <c r="I99" i="1" s="1"/>
  <c r="H105" i="1"/>
  <c r="H99" i="1" s="1"/>
  <c r="G105" i="1"/>
  <c r="G99" i="1" s="1"/>
  <c r="F105" i="1"/>
  <c r="F99" i="1" s="1"/>
  <c r="E105" i="1"/>
  <c r="E99" i="1" s="1"/>
  <c r="D105" i="1"/>
  <c r="J106" i="1"/>
  <c r="I106" i="1"/>
  <c r="H106" i="1"/>
  <c r="G106" i="1"/>
  <c r="F106" i="1"/>
  <c r="D106" i="1"/>
  <c r="C110" i="1"/>
  <c r="C109" i="1"/>
  <c r="C108" i="1"/>
  <c r="C107" i="1"/>
  <c r="J111" i="1"/>
  <c r="I111" i="1"/>
  <c r="H111" i="1"/>
  <c r="G111" i="1"/>
  <c r="F111" i="1"/>
  <c r="E111" i="1"/>
  <c r="D111" i="1"/>
  <c r="C115" i="1"/>
  <c r="C114" i="1"/>
  <c r="C113" i="1"/>
  <c r="C112" i="1"/>
  <c r="H140" i="1"/>
  <c r="G140" i="1"/>
  <c r="J123" i="1"/>
  <c r="I123" i="1"/>
  <c r="H123" i="1"/>
  <c r="D123" i="1"/>
  <c r="C122" i="1"/>
  <c r="C121" i="1"/>
  <c r="C120" i="1"/>
  <c r="C119" i="1"/>
  <c r="C146" i="1"/>
  <c r="C144" i="1"/>
  <c r="J157" i="1"/>
  <c r="I157" i="1"/>
  <c r="H157" i="1"/>
  <c r="G157" i="1"/>
  <c r="F157" i="1"/>
  <c r="E157" i="1"/>
  <c r="D157" i="1"/>
  <c r="J156" i="1"/>
  <c r="I156" i="1"/>
  <c r="H156" i="1"/>
  <c r="G156" i="1"/>
  <c r="F156" i="1"/>
  <c r="E156" i="1"/>
  <c r="D156" i="1"/>
  <c r="J155" i="1"/>
  <c r="J90" i="1" s="1"/>
  <c r="I155" i="1"/>
  <c r="I90" i="1" s="1"/>
  <c r="H155" i="1"/>
  <c r="H90" i="1" s="1"/>
  <c r="G155" i="1"/>
  <c r="G90" i="1" s="1"/>
  <c r="G83" i="1" s="1"/>
  <c r="F155" i="1"/>
  <c r="F90" i="1" s="1"/>
  <c r="F83" i="1" s="1"/>
  <c r="E155" i="1"/>
  <c r="E90" i="1" s="1"/>
  <c r="E83" i="1" s="1"/>
  <c r="D155" i="1"/>
  <c r="D90" i="1" s="1"/>
  <c r="D83" i="1" s="1"/>
  <c r="J158" i="1"/>
  <c r="I158" i="1"/>
  <c r="H158" i="1"/>
  <c r="G158" i="1"/>
  <c r="F158" i="1"/>
  <c r="E158" i="1"/>
  <c r="D158" i="1"/>
  <c r="C163" i="1"/>
  <c r="C162" i="1"/>
  <c r="C161" i="1"/>
  <c r="J164" i="1"/>
  <c r="I164" i="1"/>
  <c r="H164" i="1"/>
  <c r="G164" i="1"/>
  <c r="F164" i="1"/>
  <c r="E164" i="1"/>
  <c r="D164" i="1"/>
  <c r="C169" i="1"/>
  <c r="C168" i="1"/>
  <c r="C167" i="1"/>
  <c r="J171" i="1"/>
  <c r="I171" i="1"/>
  <c r="H171" i="1"/>
  <c r="G171" i="1"/>
  <c r="F171" i="1"/>
  <c r="E171" i="1"/>
  <c r="D171" i="1"/>
  <c r="C174" i="1"/>
  <c r="C173" i="1"/>
  <c r="C172" i="1"/>
  <c r="C175" i="1"/>
  <c r="J184" i="1"/>
  <c r="I184" i="1"/>
  <c r="H184" i="1"/>
  <c r="G184" i="1"/>
  <c r="G178" i="1" s="1"/>
  <c r="F184" i="1"/>
  <c r="D184" i="1"/>
  <c r="J185" i="1"/>
  <c r="I185" i="1"/>
  <c r="H185" i="1"/>
  <c r="G185" i="1"/>
  <c r="F185" i="1"/>
  <c r="D185" i="1"/>
  <c r="J186" i="1"/>
  <c r="I186" i="1"/>
  <c r="H186" i="1"/>
  <c r="H180" i="1" s="1"/>
  <c r="G186" i="1"/>
  <c r="D186" i="1"/>
  <c r="J187" i="1"/>
  <c r="I187" i="1"/>
  <c r="I181" i="1" s="1"/>
  <c r="H187" i="1"/>
  <c r="G187" i="1"/>
  <c r="F187" i="1"/>
  <c r="D187" i="1"/>
  <c r="J189" i="1"/>
  <c r="I189" i="1"/>
  <c r="H189" i="1"/>
  <c r="G189" i="1"/>
  <c r="F189" i="1"/>
  <c r="E189" i="1"/>
  <c r="D189" i="1"/>
  <c r="C193" i="1"/>
  <c r="C192" i="1"/>
  <c r="C191" i="1"/>
  <c r="C190" i="1"/>
  <c r="J195" i="1"/>
  <c r="I195" i="1"/>
  <c r="H195" i="1"/>
  <c r="G195" i="1"/>
  <c r="C200" i="1"/>
  <c r="C198" i="1"/>
  <c r="J207" i="1"/>
  <c r="I207" i="1"/>
  <c r="H207" i="1"/>
  <c r="G207" i="1"/>
  <c r="F207" i="1"/>
  <c r="E207" i="1"/>
  <c r="D207" i="1"/>
  <c r="C211" i="1"/>
  <c r="C210" i="1"/>
  <c r="C209" i="1"/>
  <c r="C208" i="1"/>
  <c r="J212" i="1"/>
  <c r="I212" i="1"/>
  <c r="H212" i="1"/>
  <c r="G212" i="1"/>
  <c r="F212" i="1"/>
  <c r="E212" i="1"/>
  <c r="D212" i="1"/>
  <c r="C216" i="1"/>
  <c r="C215" i="1"/>
  <c r="C214" i="1"/>
  <c r="J217" i="1"/>
  <c r="I217" i="1"/>
  <c r="H217" i="1"/>
  <c r="G217" i="1"/>
  <c r="F217" i="1"/>
  <c r="E217" i="1"/>
  <c r="D217" i="1"/>
  <c r="C220" i="1"/>
  <c r="C219" i="1"/>
  <c r="C218" i="1"/>
  <c r="C221" i="1"/>
  <c r="J222" i="1"/>
  <c r="I222" i="1"/>
  <c r="H222" i="1"/>
  <c r="G222" i="1"/>
  <c r="F222" i="1"/>
  <c r="E222" i="1"/>
  <c r="D222" i="1"/>
  <c r="C225" i="1"/>
  <c r="C224" i="1"/>
  <c r="C226" i="1"/>
  <c r="J232" i="1"/>
  <c r="I232" i="1"/>
  <c r="H232" i="1"/>
  <c r="G232" i="1"/>
  <c r="F232" i="1"/>
  <c r="F231" i="1" s="1"/>
  <c r="E232" i="1"/>
  <c r="E229" i="1" s="1"/>
  <c r="D232" i="1"/>
  <c r="J234" i="1"/>
  <c r="I234" i="1"/>
  <c r="H234" i="1"/>
  <c r="G234" i="1"/>
  <c r="F234" i="1"/>
  <c r="E234" i="1"/>
  <c r="D234" i="1"/>
  <c r="C235" i="1"/>
  <c r="C237" i="1"/>
  <c r="J240" i="1"/>
  <c r="J229" i="1" s="1"/>
  <c r="I240" i="1"/>
  <c r="H240" i="1"/>
  <c r="G240" i="1"/>
  <c r="F240" i="1"/>
  <c r="D239" i="1"/>
  <c r="J241" i="1"/>
  <c r="I241" i="1"/>
  <c r="H241" i="1"/>
  <c r="G241" i="1"/>
  <c r="F241" i="1"/>
  <c r="E241" i="1"/>
  <c r="D241" i="1"/>
  <c r="J247" i="1"/>
  <c r="I247" i="1"/>
  <c r="H247" i="1"/>
  <c r="G247" i="1"/>
  <c r="F247" i="1"/>
  <c r="E247" i="1"/>
  <c r="D247" i="1"/>
  <c r="J250" i="1"/>
  <c r="I250" i="1"/>
  <c r="F250" i="1"/>
  <c r="E250" i="1"/>
  <c r="D250" i="1"/>
  <c r="C245" i="1"/>
  <c r="C244" i="1"/>
  <c r="C243" i="1"/>
  <c r="C246" i="1"/>
  <c r="C249" i="1"/>
  <c r="C247" i="1" s="1"/>
  <c r="C252" i="1"/>
  <c r="C250" i="1" s="1"/>
  <c r="J270" i="1"/>
  <c r="J269" i="1"/>
  <c r="I269" i="1" s="1"/>
  <c r="J268" i="1"/>
  <c r="J267" i="1"/>
  <c r="I267" i="1" s="1"/>
  <c r="J272" i="1"/>
  <c r="I272" i="1"/>
  <c r="G272" i="1"/>
  <c r="F272" i="1"/>
  <c r="E272" i="1"/>
  <c r="D272" i="1"/>
  <c r="J273" i="1"/>
  <c r="I273" i="1"/>
  <c r="H273" i="1"/>
  <c r="G273" i="1"/>
  <c r="F273" i="1"/>
  <c r="E273" i="1"/>
  <c r="D273" i="1"/>
  <c r="J274" i="1"/>
  <c r="I274" i="1"/>
  <c r="H274" i="1"/>
  <c r="G274" i="1"/>
  <c r="F274" i="1"/>
  <c r="D274" i="1"/>
  <c r="J275" i="1"/>
  <c r="I275" i="1"/>
  <c r="H275" i="1"/>
  <c r="G275" i="1"/>
  <c r="F275" i="1"/>
  <c r="E275" i="1"/>
  <c r="D275" i="1"/>
  <c r="J276" i="1"/>
  <c r="I276" i="1"/>
  <c r="H276" i="1"/>
  <c r="G276" i="1"/>
  <c r="F276" i="1"/>
  <c r="E276" i="1"/>
  <c r="D276" i="1"/>
  <c r="J282" i="1"/>
  <c r="I282" i="1"/>
  <c r="H282" i="1"/>
  <c r="G282" i="1"/>
  <c r="F282" i="1"/>
  <c r="E282" i="1"/>
  <c r="D282" i="1"/>
  <c r="C281" i="1"/>
  <c r="C280" i="1"/>
  <c r="C279" i="1"/>
  <c r="C278" i="1"/>
  <c r="C287" i="1"/>
  <c r="C286" i="1"/>
  <c r="C285" i="1"/>
  <c r="J290" i="1"/>
  <c r="I290" i="1"/>
  <c r="G290" i="1"/>
  <c r="F290" i="1"/>
  <c r="E290" i="1"/>
  <c r="J291" i="1"/>
  <c r="I291" i="1"/>
  <c r="H291" i="1"/>
  <c r="G291" i="1"/>
  <c r="F291" i="1"/>
  <c r="E291" i="1"/>
  <c r="D291" i="1"/>
  <c r="J292" i="1"/>
  <c r="I292" i="1"/>
  <c r="H292" i="1"/>
  <c r="G292" i="1"/>
  <c r="F292" i="1"/>
  <c r="E292" i="1"/>
  <c r="E257" i="1" s="1"/>
  <c r="D292" i="1"/>
  <c r="J293" i="1"/>
  <c r="I293" i="1"/>
  <c r="H293" i="1"/>
  <c r="G293" i="1"/>
  <c r="F293" i="1"/>
  <c r="E293" i="1"/>
  <c r="D293" i="1"/>
  <c r="J294" i="1"/>
  <c r="I294" i="1"/>
  <c r="H294" i="1"/>
  <c r="F294" i="1"/>
  <c r="D294" i="1"/>
  <c r="C300" i="1"/>
  <c r="C299" i="1"/>
  <c r="C298" i="1"/>
  <c r="J301" i="1"/>
  <c r="I301" i="1"/>
  <c r="H301" i="1"/>
  <c r="G301" i="1"/>
  <c r="D301" i="1"/>
  <c r="C306" i="1"/>
  <c r="C305" i="1"/>
  <c r="J307" i="1"/>
  <c r="I307" i="1"/>
  <c r="H307" i="1"/>
  <c r="G307" i="1"/>
  <c r="D307" i="1"/>
  <c r="C308" i="1"/>
  <c r="C311" i="1"/>
  <c r="C310" i="1"/>
  <c r="C309" i="1"/>
  <c r="J325" i="1"/>
  <c r="I325" i="1"/>
  <c r="H325" i="1"/>
  <c r="G325" i="1"/>
  <c r="F325" i="1"/>
  <c r="E325" i="1"/>
  <c r="D325" i="1"/>
  <c r="J320" i="1"/>
  <c r="J314" i="1" s="1"/>
  <c r="I320" i="1"/>
  <c r="I314" i="1" s="1"/>
  <c r="H320" i="1"/>
  <c r="H314" i="1" s="1"/>
  <c r="G320" i="1"/>
  <c r="G314" i="1" s="1"/>
  <c r="F320" i="1"/>
  <c r="F314" i="1" s="1"/>
  <c r="E320" i="1"/>
  <c r="E314" i="1" s="1"/>
  <c r="D320" i="1"/>
  <c r="D314" i="1" s="1"/>
  <c r="J321" i="1"/>
  <c r="J315" i="1" s="1"/>
  <c r="I321" i="1"/>
  <c r="I315" i="1" s="1"/>
  <c r="H321" i="1"/>
  <c r="H315" i="1" s="1"/>
  <c r="G321" i="1"/>
  <c r="G315" i="1" s="1"/>
  <c r="F321" i="1"/>
  <c r="F315" i="1" s="1"/>
  <c r="E321" i="1"/>
  <c r="E315" i="1" s="1"/>
  <c r="D321" i="1"/>
  <c r="D315" i="1" s="1"/>
  <c r="J322" i="1"/>
  <c r="J316" i="1" s="1"/>
  <c r="I322" i="1"/>
  <c r="I316" i="1" s="1"/>
  <c r="H322" i="1"/>
  <c r="H316" i="1" s="1"/>
  <c r="G322" i="1"/>
  <c r="G316" i="1" s="1"/>
  <c r="F322" i="1"/>
  <c r="F316" i="1" s="1"/>
  <c r="E322" i="1"/>
  <c r="E316" i="1" s="1"/>
  <c r="D322" i="1"/>
  <c r="D316" i="1" s="1"/>
  <c r="J323" i="1"/>
  <c r="J317" i="1" s="1"/>
  <c r="I323" i="1"/>
  <c r="I317" i="1" s="1"/>
  <c r="H323" i="1"/>
  <c r="H317" i="1" s="1"/>
  <c r="G323" i="1"/>
  <c r="G317" i="1" s="1"/>
  <c r="F323" i="1"/>
  <c r="F317" i="1" s="1"/>
  <c r="E323" i="1"/>
  <c r="E317" i="1" s="1"/>
  <c r="D323" i="1"/>
  <c r="D317" i="1" s="1"/>
  <c r="C328" i="1"/>
  <c r="C327" i="1"/>
  <c r="C326" i="1"/>
  <c r="C329" i="1"/>
  <c r="C333" i="1"/>
  <c r="C332" i="1"/>
  <c r="C331" i="1"/>
  <c r="C334" i="1"/>
  <c r="J341" i="1"/>
  <c r="I341" i="1"/>
  <c r="H341" i="1"/>
  <c r="G341" i="1"/>
  <c r="F341" i="1"/>
  <c r="E341" i="1"/>
  <c r="C338" i="1"/>
  <c r="C340" i="1"/>
  <c r="I23" i="1" l="1"/>
  <c r="H35" i="1"/>
  <c r="C272" i="1"/>
  <c r="C212" i="1"/>
  <c r="C96" i="1"/>
  <c r="C290" i="1"/>
  <c r="C240" i="1"/>
  <c r="C239" i="1" s="1"/>
  <c r="D183" i="1"/>
  <c r="C73" i="1"/>
  <c r="C68" i="1"/>
  <c r="C64" i="1"/>
  <c r="H83" i="1"/>
  <c r="I82" i="1"/>
  <c r="H23" i="1"/>
  <c r="I83" i="1"/>
  <c r="J83" i="1"/>
  <c r="J23" i="1"/>
  <c r="H82" i="1"/>
  <c r="J82" i="1"/>
  <c r="G25" i="1"/>
  <c r="C301" i="1"/>
  <c r="C195" i="1"/>
  <c r="C276" i="1"/>
  <c r="C158" i="1"/>
  <c r="C140" i="1"/>
  <c r="G89" i="1"/>
  <c r="G82" i="1" s="1"/>
  <c r="G100" i="1"/>
  <c r="G62" i="1"/>
  <c r="I25" i="1"/>
  <c r="H25" i="1"/>
  <c r="J25" i="1"/>
  <c r="F25" i="1"/>
  <c r="F24" i="1"/>
  <c r="C103" i="1"/>
  <c r="C97" i="1" s="1"/>
  <c r="C105" i="1"/>
  <c r="C99" i="1" s="1"/>
  <c r="J84" i="1"/>
  <c r="G26" i="1"/>
  <c r="D30" i="1"/>
  <c r="F30" i="1"/>
  <c r="J30" i="1"/>
  <c r="E31" i="1"/>
  <c r="G31" i="1"/>
  <c r="I31" i="1"/>
  <c r="D32" i="1"/>
  <c r="F32" i="1"/>
  <c r="H32" i="1"/>
  <c r="J32" i="1"/>
  <c r="E33" i="1"/>
  <c r="G33" i="1"/>
  <c r="I33" i="1"/>
  <c r="G94" i="1"/>
  <c r="E30" i="1"/>
  <c r="I30" i="1"/>
  <c r="D31" i="1"/>
  <c r="F31" i="1"/>
  <c r="H31" i="1"/>
  <c r="J31" i="1"/>
  <c r="E32" i="1"/>
  <c r="G32" i="1"/>
  <c r="I32" i="1"/>
  <c r="D33" i="1"/>
  <c r="F33" i="1"/>
  <c r="H33" i="1"/>
  <c r="J33" i="1"/>
  <c r="C156" i="1"/>
  <c r="C116" i="1"/>
  <c r="C316" i="1"/>
  <c r="F91" i="1"/>
  <c r="F84" i="1" s="1"/>
  <c r="C337" i="1"/>
  <c r="C336" i="1" s="1"/>
  <c r="I92" i="1"/>
  <c r="I85" i="1" s="1"/>
  <c r="E25" i="1"/>
  <c r="D35" i="1"/>
  <c r="C157" i="1"/>
  <c r="C102" i="1"/>
  <c r="F92" i="1"/>
  <c r="F85" i="1" s="1"/>
  <c r="J92" i="1"/>
  <c r="J85" i="1" s="1"/>
  <c r="G91" i="1"/>
  <c r="G84" i="1" s="1"/>
  <c r="D89" i="1"/>
  <c r="E24" i="1"/>
  <c r="C204" i="1"/>
  <c r="E92" i="1"/>
  <c r="E85" i="1" s="1"/>
  <c r="C206" i="1"/>
  <c r="G92" i="1"/>
  <c r="G85" i="1" s="1"/>
  <c r="D91" i="1"/>
  <c r="D84" i="1" s="1"/>
  <c r="H91" i="1"/>
  <c r="H84" i="1" s="1"/>
  <c r="C155" i="1"/>
  <c r="C104" i="1"/>
  <c r="C98" i="1" s="1"/>
  <c r="D99" i="1"/>
  <c r="D92" i="1" s="1"/>
  <c r="D85" i="1" s="1"/>
  <c r="H92" i="1"/>
  <c r="H85" i="1" s="1"/>
  <c r="E98" i="1"/>
  <c r="E91" i="1" s="1"/>
  <c r="E100" i="1"/>
  <c r="I91" i="1"/>
  <c r="I84" i="1" s="1"/>
  <c r="C67" i="1"/>
  <c r="E23" i="1"/>
  <c r="J239" i="1"/>
  <c r="I239" i="1"/>
  <c r="I229" i="1"/>
  <c r="I228" i="1" s="1"/>
  <c r="H239" i="1"/>
  <c r="H229" i="1"/>
  <c r="H228" i="1" s="1"/>
  <c r="G239" i="1"/>
  <c r="G229" i="1"/>
  <c r="G228" i="1" s="1"/>
  <c r="F239" i="1"/>
  <c r="F229" i="1"/>
  <c r="F228" i="1" s="1"/>
  <c r="G181" i="1"/>
  <c r="C38" i="1"/>
  <c r="C291" i="1"/>
  <c r="I179" i="1"/>
  <c r="D289" i="1"/>
  <c r="H289" i="1"/>
  <c r="D181" i="1"/>
  <c r="D180" i="1"/>
  <c r="C37" i="1"/>
  <c r="F153" i="1"/>
  <c r="D179" i="1"/>
  <c r="F180" i="1"/>
  <c r="J180" i="1"/>
  <c r="D153" i="1"/>
  <c r="G289" i="1"/>
  <c r="H178" i="1"/>
  <c r="D178" i="1"/>
  <c r="E153" i="1"/>
  <c r="E181" i="1"/>
  <c r="E179" i="1"/>
  <c r="C186" i="1"/>
  <c r="C187" i="1"/>
  <c r="D100" i="1"/>
  <c r="C320" i="1"/>
  <c r="C273" i="1"/>
  <c r="G179" i="1"/>
  <c r="C321" i="1"/>
  <c r="C315" i="1" s="1"/>
  <c r="I319" i="1"/>
  <c r="J289" i="1"/>
  <c r="E289" i="1"/>
  <c r="I289" i="1"/>
  <c r="C274" i="1"/>
  <c r="G183" i="1"/>
  <c r="H179" i="1"/>
  <c r="H100" i="1"/>
  <c r="F26" i="1"/>
  <c r="J26" i="1"/>
  <c r="C322" i="1"/>
  <c r="C292" i="1"/>
  <c r="F289" i="1"/>
  <c r="C275" i="1"/>
  <c r="H183" i="1"/>
  <c r="C39" i="1"/>
  <c r="E183" i="1"/>
  <c r="I183" i="1"/>
  <c r="F179" i="1"/>
  <c r="J179" i="1"/>
  <c r="H26" i="1"/>
  <c r="F100" i="1"/>
  <c r="J100" i="1"/>
  <c r="H267" i="1"/>
  <c r="G267" i="1" s="1"/>
  <c r="G261" i="1" s="1"/>
  <c r="I261" i="1"/>
  <c r="I255" i="1" s="1"/>
  <c r="H319" i="1"/>
  <c r="C307" i="1"/>
  <c r="I100" i="1"/>
  <c r="C293" i="1"/>
  <c r="J24" i="1"/>
  <c r="C325" i="1"/>
  <c r="C323" i="1"/>
  <c r="C317" i="1" s="1"/>
  <c r="J319" i="1"/>
  <c r="C217" i="1"/>
  <c r="C185" i="1"/>
  <c r="F183" i="1"/>
  <c r="C171" i="1"/>
  <c r="F23" i="1"/>
  <c r="G24" i="1"/>
  <c r="I26" i="1"/>
  <c r="G231" i="1"/>
  <c r="I180" i="1"/>
  <c r="C123" i="1"/>
  <c r="C65" i="1"/>
  <c r="C41" i="1"/>
  <c r="C282" i="1"/>
  <c r="F178" i="1"/>
  <c r="C164" i="1"/>
  <c r="I153" i="1"/>
  <c r="G153" i="1"/>
  <c r="C111" i="1"/>
  <c r="C66" i="1"/>
  <c r="G319" i="1"/>
  <c r="H269" i="1"/>
  <c r="I263" i="1"/>
  <c r="I257" i="1" s="1"/>
  <c r="J264" i="1"/>
  <c r="J258" i="1" s="1"/>
  <c r="I270" i="1"/>
  <c r="C341" i="1"/>
  <c r="D319" i="1"/>
  <c r="J262" i="1"/>
  <c r="J256" i="1" s="1"/>
  <c r="I268" i="1"/>
  <c r="J178" i="1"/>
  <c r="J183" i="1"/>
  <c r="C232" i="1"/>
  <c r="C234" i="1"/>
  <c r="D231" i="1"/>
  <c r="D229" i="1"/>
  <c r="D228" i="1" s="1"/>
  <c r="H231" i="1"/>
  <c r="H181" i="1"/>
  <c r="I94" i="1"/>
  <c r="D24" i="1"/>
  <c r="H24" i="1"/>
  <c r="C184" i="1"/>
  <c r="C189" i="1"/>
  <c r="E319" i="1"/>
  <c r="J261" i="1"/>
  <c r="J18" i="1" s="1"/>
  <c r="J263" i="1"/>
  <c r="J257" i="1" s="1"/>
  <c r="J266" i="1"/>
  <c r="J228" i="1"/>
  <c r="J231" i="1"/>
  <c r="C222" i="1"/>
  <c r="J153" i="1"/>
  <c r="C106" i="1"/>
  <c r="D23" i="1"/>
  <c r="D62" i="1"/>
  <c r="H62" i="1"/>
  <c r="F319" i="1"/>
  <c r="C294" i="1"/>
  <c r="C241" i="1"/>
  <c r="E178" i="1"/>
  <c r="I178" i="1"/>
  <c r="G180" i="1"/>
  <c r="D25" i="1"/>
  <c r="F181" i="1"/>
  <c r="J181" i="1"/>
  <c r="H153" i="1"/>
  <c r="H94" i="1"/>
  <c r="I24" i="1"/>
  <c r="G23" i="1"/>
  <c r="E228" i="1"/>
  <c r="C207" i="1"/>
  <c r="F35" i="1"/>
  <c r="J35" i="1"/>
  <c r="E231" i="1"/>
  <c r="I231" i="1"/>
  <c r="E62" i="1"/>
  <c r="I62" i="1"/>
  <c r="E35" i="1"/>
  <c r="I35" i="1"/>
  <c r="F62" i="1"/>
  <c r="J62" i="1"/>
  <c r="C183" i="1" l="1"/>
  <c r="C91" i="1"/>
  <c r="I22" i="1"/>
  <c r="C62" i="1"/>
  <c r="C202" i="1"/>
  <c r="C89" i="1"/>
  <c r="D82" i="1"/>
  <c r="C82" i="1" s="1"/>
  <c r="C30" i="1"/>
  <c r="J13" i="1"/>
  <c r="J22" i="1"/>
  <c r="J20" i="1"/>
  <c r="J15" i="1" s="1"/>
  <c r="I20" i="1"/>
  <c r="I15" i="1" s="1"/>
  <c r="C33" i="1"/>
  <c r="C84" i="1"/>
  <c r="J19" i="1"/>
  <c r="J14" i="1" s="1"/>
  <c r="J21" i="1"/>
  <c r="J16" i="1" s="1"/>
  <c r="I18" i="1"/>
  <c r="G18" i="1"/>
  <c r="G13" i="1" s="1"/>
  <c r="H22" i="1"/>
  <c r="E20" i="1"/>
  <c r="E15" i="1" s="1"/>
  <c r="E84" i="1"/>
  <c r="C31" i="1"/>
  <c r="G80" i="1"/>
  <c r="C32" i="1"/>
  <c r="C92" i="1"/>
  <c r="C85" i="1" s="1"/>
  <c r="E22" i="1"/>
  <c r="E177" i="1"/>
  <c r="C35" i="1"/>
  <c r="D177" i="1"/>
  <c r="H28" i="1"/>
  <c r="C314" i="1"/>
  <c r="C313" i="1" s="1"/>
  <c r="G177" i="1"/>
  <c r="E94" i="1"/>
  <c r="I177" i="1"/>
  <c r="D94" i="1"/>
  <c r="F177" i="1"/>
  <c r="H177" i="1"/>
  <c r="J177" i="1"/>
  <c r="D80" i="1"/>
  <c r="C100" i="1"/>
  <c r="C25" i="1"/>
  <c r="G28" i="1"/>
  <c r="C289" i="1"/>
  <c r="J313" i="1"/>
  <c r="F267" i="1"/>
  <c r="F261" i="1" s="1"/>
  <c r="H261" i="1"/>
  <c r="H18" i="1" s="1"/>
  <c r="C153" i="1"/>
  <c r="I313" i="1"/>
  <c r="C319" i="1"/>
  <c r="C180" i="1"/>
  <c r="C181" i="1"/>
  <c r="C90" i="1"/>
  <c r="C83" i="1" s="1"/>
  <c r="F313" i="1"/>
  <c r="E28" i="1"/>
  <c r="F94" i="1"/>
  <c r="J94" i="1"/>
  <c r="C179" i="1"/>
  <c r="E313" i="1"/>
  <c r="D28" i="1"/>
  <c r="G22" i="1"/>
  <c r="J28" i="1"/>
  <c r="F28" i="1"/>
  <c r="F22" i="1"/>
  <c r="H313" i="1"/>
  <c r="I28" i="1"/>
  <c r="G313" i="1"/>
  <c r="D313" i="1"/>
  <c r="D87" i="1"/>
  <c r="J87" i="1"/>
  <c r="C178" i="1"/>
  <c r="I262" i="1"/>
  <c r="I19" i="1" s="1"/>
  <c r="I14" i="1" s="1"/>
  <c r="H268" i="1"/>
  <c r="H263" i="1"/>
  <c r="H20" i="1" s="1"/>
  <c r="G269" i="1"/>
  <c r="F87" i="1"/>
  <c r="E80" i="1"/>
  <c r="E87" i="1"/>
  <c r="I266" i="1"/>
  <c r="I264" i="1"/>
  <c r="I21" i="1" s="1"/>
  <c r="I16" i="1" s="1"/>
  <c r="H270" i="1"/>
  <c r="H80" i="1"/>
  <c r="H87" i="1"/>
  <c r="C26" i="1"/>
  <c r="D22" i="1"/>
  <c r="C23" i="1"/>
  <c r="J255" i="1"/>
  <c r="J254" i="1" s="1"/>
  <c r="J260" i="1"/>
  <c r="C24" i="1"/>
  <c r="I80" i="1"/>
  <c r="I87" i="1"/>
  <c r="C229" i="1"/>
  <c r="C228" i="1" s="1"/>
  <c r="C231" i="1"/>
  <c r="G87" i="1"/>
  <c r="G255" i="1"/>
  <c r="H13" i="1" l="1"/>
  <c r="I17" i="1"/>
  <c r="I13" i="1"/>
  <c r="J17" i="1"/>
  <c r="C28" i="1"/>
  <c r="H15" i="1"/>
  <c r="H255" i="1"/>
  <c r="C177" i="1"/>
  <c r="E267" i="1"/>
  <c r="D267" i="1" s="1"/>
  <c r="F80" i="1"/>
  <c r="C22" i="1"/>
  <c r="I258" i="1"/>
  <c r="G263" i="1"/>
  <c r="F269" i="1"/>
  <c r="H262" i="1"/>
  <c r="H19" i="1" s="1"/>
  <c r="H14" i="1" s="1"/>
  <c r="G268" i="1"/>
  <c r="H266" i="1"/>
  <c r="F255" i="1"/>
  <c r="F18" i="1"/>
  <c r="F13" i="1" s="1"/>
  <c r="H257" i="1"/>
  <c r="I256" i="1"/>
  <c r="I260" i="1"/>
  <c r="J12" i="1"/>
  <c r="H264" i="1"/>
  <c r="H21" i="1" s="1"/>
  <c r="H16" i="1" s="1"/>
  <c r="G270" i="1"/>
  <c r="J80" i="1"/>
  <c r="H17" i="1" l="1"/>
  <c r="I254" i="1"/>
  <c r="E261" i="1"/>
  <c r="E18" i="1" s="1"/>
  <c r="G257" i="1"/>
  <c r="G20" i="1"/>
  <c r="G15" i="1" s="1"/>
  <c r="F270" i="1"/>
  <c r="G264" i="1"/>
  <c r="G21" i="1" s="1"/>
  <c r="G262" i="1"/>
  <c r="G19" i="1" s="1"/>
  <c r="F268" i="1"/>
  <c r="G266" i="1"/>
  <c r="H258" i="1"/>
  <c r="H256" i="1"/>
  <c r="H260" i="1"/>
  <c r="I12" i="1"/>
  <c r="F263" i="1"/>
  <c r="E269" i="1"/>
  <c r="D261" i="1"/>
  <c r="D18" i="1" s="1"/>
  <c r="C267" i="1"/>
  <c r="C261" i="1" s="1"/>
  <c r="C18" i="1" l="1"/>
  <c r="D13" i="1"/>
  <c r="G17" i="1"/>
  <c r="E255" i="1"/>
  <c r="E13" i="1"/>
  <c r="H254" i="1"/>
  <c r="H12" i="1"/>
  <c r="G258" i="1"/>
  <c r="G16" i="1"/>
  <c r="D269" i="1"/>
  <c r="F262" i="1"/>
  <c r="E268" i="1"/>
  <c r="F266" i="1"/>
  <c r="F264" i="1"/>
  <c r="E270" i="1"/>
  <c r="F257" i="1"/>
  <c r="F20" i="1"/>
  <c r="F15" i="1" s="1"/>
  <c r="G256" i="1"/>
  <c r="G260" i="1"/>
  <c r="D255" i="1"/>
  <c r="C13" i="1" l="1"/>
  <c r="G254" i="1"/>
  <c r="C255" i="1"/>
  <c r="D268" i="1"/>
  <c r="E262" i="1"/>
  <c r="E19" i="1" s="1"/>
  <c r="E14" i="1" s="1"/>
  <c r="E12" i="1" s="1"/>
  <c r="E266" i="1"/>
  <c r="D270" i="1"/>
  <c r="E264" i="1"/>
  <c r="F256" i="1"/>
  <c r="F19" i="1"/>
  <c r="F14" i="1" s="1"/>
  <c r="F260" i="1"/>
  <c r="F258" i="1"/>
  <c r="F21" i="1"/>
  <c r="F16" i="1" s="1"/>
  <c r="G14" i="1"/>
  <c r="G12" i="1" s="1"/>
  <c r="D263" i="1"/>
  <c r="D20" i="1" s="1"/>
  <c r="D15" i="1" s="1"/>
  <c r="C269" i="1"/>
  <c r="C263" i="1" s="1"/>
  <c r="C257" i="1" s="1"/>
  <c r="D264" i="1" l="1"/>
  <c r="D21" i="1" s="1"/>
  <c r="D16" i="1" s="1"/>
  <c r="C270" i="1"/>
  <c r="C264" i="1" s="1"/>
  <c r="C258" i="1" s="1"/>
  <c r="D262" i="1"/>
  <c r="D19" i="1" s="1"/>
  <c r="D14" i="1" s="1"/>
  <c r="C268" i="1"/>
  <c r="D266" i="1"/>
  <c r="D257" i="1"/>
  <c r="F12" i="1"/>
  <c r="F17" i="1"/>
  <c r="F254" i="1"/>
  <c r="E258" i="1"/>
  <c r="E256" i="1"/>
  <c r="E260" i="1"/>
  <c r="D12" i="1" l="1"/>
  <c r="D258" i="1"/>
  <c r="E17" i="1"/>
  <c r="C262" i="1"/>
  <c r="C260" i="1" s="1"/>
  <c r="C266" i="1"/>
  <c r="E254" i="1"/>
  <c r="C20" i="1"/>
  <c r="C15" i="1" s="1"/>
  <c r="D256" i="1"/>
  <c r="D260" i="1"/>
  <c r="D254" i="1" l="1"/>
  <c r="C21" i="1"/>
  <c r="C16" i="1" s="1"/>
  <c r="C256" i="1"/>
  <c r="C254" i="1" s="1"/>
  <c r="C19" i="1"/>
  <c r="C14" i="1" s="1"/>
  <c r="C12" i="1" s="1"/>
  <c r="D17" i="1"/>
  <c r="C17" i="1" s="1"/>
  <c r="C80" i="1" l="1"/>
  <c r="C87" i="1"/>
  <c r="C94" i="1"/>
</calcChain>
</file>

<file path=xl/sharedStrings.xml><?xml version="1.0" encoding="utf-8"?>
<sst xmlns="http://schemas.openxmlformats.org/spreadsheetml/2006/main" count="625" uniqueCount="113">
  <si>
    <t xml:space="preserve">ПЛАН МЕРОПРИЯТИЙ </t>
  </si>
  <si>
    <t xml:space="preserve"> по выполнению муниципальной программы Североуральского городского </t>
  </si>
  <si>
    <t xml:space="preserve">округа «Развитие физической культуры, спорта и молодежной политики </t>
  </si>
  <si>
    <t>в Североуральском городском округе» на 2014 - 2020 годы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</si>
  <si>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</si>
  <si>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</si>
  <si>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</si>
  <si>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</si>
  <si>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</si>
  <si>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</si>
  <si>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</si>
  <si>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</si>
  <si>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</si>
  <si>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</si>
  <si>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 xml:space="preserve">2014  год 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</si>
  <si>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</si>
  <si>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</si>
  <si>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</si>
  <si>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</si>
  <si>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</si>
  <si>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</si>
  <si>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</si>
  <si>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</si>
  <si>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</si>
  <si>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</si>
  <si>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</si>
  <si>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</si>
  <si>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</si>
  <si>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</si>
  <si>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</si>
  <si>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</si>
  <si>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</si>
  <si>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</si>
  <si>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</si>
  <si>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</si>
  <si>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</si>
  <si>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</si>
  <si>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Разработка проектно-сметной документации на 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</si>
  <si>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всего, из них:</t>
  </si>
  <si>
    <t>Иные капитальные вложения, всего, в том числе:</t>
  </si>
  <si>
    <t>всего из них: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</si>
  <si>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</si>
  <si>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</si>
  <si>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</si>
  <si>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</si>
  <si>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</si>
  <si>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подпрограмме 4,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</si>
  <si>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</si>
  <si>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</si>
  <si>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подпрограмме 5,   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</si>
  <si>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</si>
  <si>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</si>
  <si>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</si>
  <si>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</si>
  <si>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Всего по подпрограмме 6,      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</si>
  <si>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</si>
  <si>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</si>
  <si>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 xml:space="preserve">Всего по подпрограмме 7, </t>
  </si>
  <si>
    <t>Подпрограмма 2:  «Развитие инфраструктуры спортивных сооружений на территории Североуральского городского округа»</t>
  </si>
  <si>
    <t>Всего по подпрограмме 2, в том числе:</t>
  </si>
  <si>
    <t>Подпрограмма  7: "Обеспечивающая подпрограмма деятельности муниципальных учреждений в сфере физической культуры, спорта и молодежной политики"</t>
  </si>
  <si>
    <t xml:space="preserve">                                                                                                 1. Капитальные вложения</t>
  </si>
  <si>
    <t xml:space="preserve">                                                                                                            2. Прочие нужды</t>
  </si>
  <si>
    <t>Строительство крытого хоккейного корта по адресу г. Североуральск ул. Свердлова 6</t>
  </si>
  <si>
    <t xml:space="preserve">Разработка и экспертиза проектно-сметной документации, работа по изысканиям, обследование здания для строительства, крытого хоккейного корта по адресу г. Североуральск ул. Свердлова 6          </t>
  </si>
  <si>
    <t>Мероприятие 4. модернизация легкоатлетической беговой дорожки всего, из них:</t>
  </si>
  <si>
    <t xml:space="preserve">Подпрограмма 3: «Организация работы с молодежью в Североуральском городском округе» </t>
  </si>
  <si>
    <t xml:space="preserve">Подпрограмма 4: «Трудоустройство несовершеннолетних граждан в возрасте от 14 до 18 лет в свободное от учебы время» </t>
  </si>
  <si>
    <t>Подпрограмма 5: «Патриотическое воспитание населения Североуральского городского округа»</t>
  </si>
  <si>
    <t>Подпрограмма 6: «Обеспечение жильем молодых семей Североуральского городского округа»</t>
  </si>
  <si>
    <t>Подпрограмма 1: «Развитие физической культуры и спорта в Североуральском  городском округе»</t>
  </si>
  <si>
    <t>Мероприятие 1. Поддержка спорта высших достижений в Североуральском городском округе (Денежный приз Главы Североуральского городского округа «За высокие спортивные достижения»), всего из них</t>
  </si>
  <si>
    <t xml:space="preserve">Мероприятие 2. обучение и повышение квалификации специалистов сферы физической культуры и спорта </t>
  </si>
  <si>
    <t>Мероприятие 1. Строительство спортивного комплекса, разработка на территории муниципального бюджетного общеобразовательного учреждения средней общеобразовательной школы № 1, в т. ч.:</t>
  </si>
  <si>
    <t>Мероприятие 2. Строительство мобильной быстровозводимой лыжной базы,</t>
  </si>
  <si>
    <t>Мероприятие 3. Строительство крытого хоккейного корта, разработка проектно-сметной документации, работа по изысканиям, обследование здания по адресу г. Североуральск ул. Свердлова 6</t>
  </si>
  <si>
    <t>Мероприятие 6. развитие материально-технической базы МБОУ ДОД «ДЮСШ» (приобретение спортивного оборудования и инвентаря, приобретение медицинского оборудования),  всего из них:</t>
  </si>
  <si>
    <t>Мероприятие 7.  Поддержка объектов спорта "МБУ ФКиС" по адаптивной физической культуре, всего из них: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</si>
  <si>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</si>
  <si>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</si>
  <si>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3. Укрепление материально-технической базы муниципального бюджетного учреждения «Физкультура и Спорт»</t>
  </si>
  <si>
    <t>Мероприятие 2. Организация и проведение физкультурно-оздоровительных и спортивно-массовых мероприятий  разного уровня всего из них:</t>
  </si>
  <si>
    <t>Мероприятие 1.  Обеспечение  эффективной деятельности муниципального бюджетного учреждения «Физкультура и Спорт»,</t>
  </si>
  <si>
    <t>Мероприятие 1: предоставление социальных выплат молодым семьям на приобретение (строительство) жилья, всего из них:</t>
  </si>
  <si>
    <t>Всего по подпрограмме 1,  в том числе:</t>
  </si>
  <si>
    <t>Мероприятие 3: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</si>
  <si>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5.  Строительство физкультурно-оздоровительного комплекса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</si>
  <si>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</si>
  <si>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2: </t>
    </r>
    <r>
      <rPr>
        <sz val="10.5"/>
        <color indexed="8"/>
        <rFont val="Times New Roman"/>
        <family val="1"/>
        <charset val="204"/>
      </rPr>
      <t xml:space="preserve">                   </t>
    </r>
    <r>
      <rPr>
        <u/>
        <sz val="10.5"/>
        <color indexed="8"/>
        <rFont val="Times New Roman"/>
        <family val="1"/>
        <charset val="204"/>
      </rPr>
      <t xml:space="preserve">     </t>
    </r>
    <r>
      <rPr>
        <sz val="10.5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  <charset val="204"/>
      </rPr>
      <t>, в</t>
    </r>
    <r>
      <rPr>
        <sz val="10.5"/>
        <color indexed="8"/>
        <rFont val="Times New Roman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</si>
  <si>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</si>
  <si>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</si>
  <si>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</si>
  <si>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</t>
    </r>
    <r>
      <rPr>
        <i/>
        <sz val="10.5"/>
        <color indexed="8"/>
        <rFont val="Times New Roman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</si>
  <si>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  <charset val="204"/>
      </rPr>
      <t xml:space="preserve">,  </t>
    </r>
    <r>
      <rPr>
        <sz val="10.5"/>
        <color indexed="8"/>
        <rFont val="Times New Roman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</si>
  <si>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</si>
  <si>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  <charset val="204"/>
      </rPr>
      <t xml:space="preserve">, </t>
    </r>
    <r>
      <rPr>
        <sz val="10.5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</si>
  <si>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них:</t>
    </r>
  </si>
  <si>
    <r>
      <t xml:space="preserve">  </t>
    </r>
    <r>
      <rPr>
        <u/>
        <sz val="10.5"/>
        <color rgb="FF000000"/>
        <rFont val="Times New Roman"/>
        <family val="1"/>
        <charset val="204"/>
      </rPr>
      <t xml:space="preserve">Мероприятие 4               </t>
    </r>
    <r>
      <rPr>
        <sz val="10.5"/>
        <color rgb="FF000000"/>
        <rFont val="Times New Roman"/>
        <family val="1"/>
        <charset val="204"/>
      </rPr>
      <t xml:space="preserve"> Обеспечение  эффективной деятельности муниципального казенного учреждения"Объединение молодежно-подростковых клубов Североуральского городского округа" в том числе:</t>
    </r>
  </si>
  <si>
    <t>Мероприятие 4: Создание спортивных площадок (оснащение спортивным оборудованием) для занятий уличной гимнастикой</t>
  </si>
  <si>
    <t>15</t>
  </si>
  <si>
    <t>11</t>
  </si>
  <si>
    <t>13</t>
  </si>
  <si>
    <t>12,14</t>
  </si>
  <si>
    <t>16,17</t>
  </si>
  <si>
    <t>18-20</t>
  </si>
  <si>
    <t>21</t>
  </si>
  <si>
    <t>2,3,6,7,24</t>
  </si>
  <si>
    <t>3,6,7</t>
  </si>
  <si>
    <t>2,6,7,8,9,10, 22,24.25</t>
  </si>
  <si>
    <t>2,3,6,7,8,9,10, 22,23,24,25</t>
  </si>
  <si>
    <t>11,12,13,14, 15,16,17,18, 19,20</t>
  </si>
  <si>
    <t>Мероприятие 1: Развитие сети муниципальных учреждений по работе с молодежью (Администрация Североуральского городского округа в лице отдела культуры, спорта, молодежной политики и социальных программ) (приобретение спортивного и игрового оборудования, звукового, светового, фото- и - видеоборудования, мебели, оргтехники), всего, из них: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</si>
  <si>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
Североуральского городского округа 
от  25.05.2018 № 551  
Приложение № 2
к муниципальной программе 
«Развитие физической культуры, спорта 
и молодежной политики в Североуральском                                                                                                     городском округе» на 2014-2020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</si>
</sst>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sz val="10.5"/>
      <color indexed="14"/>
      <name val="Times New Roman"/>
      <family val="1"/>
      <charset val="204"/>
    </font>
    <font>
      <i/>
      <sz val="10.5"/>
      <name val="Times New Roman"/>
      <family val="1"/>
      <charset val="204"/>
    </font>
    <font>
      <u/>
      <sz val="10.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6" fillId="0" borderId="0" xfId="0" applyFont="1"/>
    <xf numFmtId="0" fontId="4" fillId="0" borderId="0" xfId="0" applyFont="1"/>
    <xf numFmtId="0" fontId="0" fillId="3" borderId="0" xfId="0" applyFill="1"/>
    <xf numFmtId="0" fontId="4" fillId="2" borderId="0" xfId="0" applyFont="1" applyFill="1"/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0" fillId="4" borderId="0" xfId="0" applyFill="1"/>
    <xf numFmtId="0" fontId="0" fillId="5" borderId="0" xfId="0" applyFill="1"/>
    <xf numFmtId="0" fontId="8" fillId="2" borderId="1" xfId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5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0" fillId="0" borderId="0" xfId="0" applyAlignment="1"/>
    <xf numFmtId="0" fontId="10" fillId="0" borderId="1" xfId="0" applyFont="1" applyFill="1" applyBorder="1" applyAlignment="1">
      <alignment horizontal="center"/>
    </xf>
    <xf numFmtId="0" fontId="3" fillId="0" borderId="0" xfId="1" applyFont="1" applyAlignment="1">
      <alignment horizontal="left" vertical="top" wrapText="1"/>
    </xf>
    <xf numFmtId="0" fontId="0" fillId="0" borderId="0" xfId="0" applyAlignment="1"/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/>
    <xf numFmtId="0" fontId="8" fillId="0" borderId="1" xfId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3"/>
  <sheetViews>
    <sheetView tabSelected="1" view="pageLayout" topLeftCell="G384" zoomScale="110" zoomScaleNormal="70" zoomScalePageLayoutView="110" workbookViewId="0">
      <selection sqref="A1:K390"/>
    </sheetView>
  </sheetViews>
  <sheetFormatPr defaultRowHeight="15" x14ac:dyDescent="0.25"/>
  <cols>
    <col min="1" max="1" width="5.140625" customWidth="1"/>
    <col min="2" max="2" width="28" customWidth="1"/>
    <col min="3" max="3" width="17.140625" customWidth="1"/>
    <col min="4" max="4" width="13" customWidth="1"/>
    <col min="5" max="5" width="13.140625" customWidth="1"/>
    <col min="6" max="6" width="16" customWidth="1"/>
    <col min="7" max="7" width="14.5703125" style="3" customWidth="1"/>
    <col min="8" max="8" width="17.42578125" style="3" customWidth="1"/>
    <col min="9" max="9" width="16.5703125" style="12" customWidth="1"/>
    <col min="10" max="10" width="15.7109375" style="13" customWidth="1"/>
    <col min="11" max="11" width="12.85546875" customWidth="1"/>
    <col min="12" max="13" width="9.140625" customWidth="1"/>
  </cols>
  <sheetData>
    <row r="1" spans="1:11" ht="140.25" customHeight="1" x14ac:dyDescent="0.25">
      <c r="A1" s="2"/>
      <c r="B1" s="2"/>
      <c r="C1" s="2"/>
      <c r="D1" s="2"/>
      <c r="E1" s="2"/>
      <c r="F1" s="2"/>
      <c r="G1" s="57" t="s">
        <v>112</v>
      </c>
      <c r="H1" s="58"/>
      <c r="I1" s="58"/>
      <c r="J1" s="58"/>
      <c r="K1" s="58"/>
    </row>
    <row r="2" spans="1:11" ht="16.5" customHeight="1" x14ac:dyDescent="0.25">
      <c r="A2" s="2"/>
      <c r="B2" s="2"/>
      <c r="C2" s="2"/>
      <c r="D2" s="2"/>
      <c r="E2" s="2"/>
      <c r="F2" s="2"/>
      <c r="G2" s="54"/>
      <c r="H2" s="55"/>
      <c r="I2" s="55"/>
      <c r="J2" s="55"/>
      <c r="K2" s="55"/>
    </row>
    <row r="3" spans="1:11" ht="15.75" x14ac:dyDescent="0.25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5.75" x14ac:dyDescent="0.2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.75" x14ac:dyDescent="0.25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5.75" x14ac:dyDescent="0.25">
      <c r="A6" s="86" t="s">
        <v>3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x14ac:dyDescent="0.25">
      <c r="A7" s="2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91" t="s">
        <v>4</v>
      </c>
      <c r="B8" s="83" t="s">
        <v>5</v>
      </c>
      <c r="C8" s="83" t="s">
        <v>6</v>
      </c>
      <c r="D8" s="83"/>
      <c r="E8" s="83"/>
      <c r="F8" s="83"/>
      <c r="G8" s="83"/>
      <c r="H8" s="83"/>
      <c r="I8" s="83"/>
      <c r="J8" s="83"/>
      <c r="K8" s="83" t="s">
        <v>7</v>
      </c>
    </row>
    <row r="9" spans="1:11" x14ac:dyDescent="0.25">
      <c r="A9" s="91"/>
      <c r="B9" s="83"/>
      <c r="C9" s="83" t="s">
        <v>8</v>
      </c>
      <c r="D9" s="83" t="s">
        <v>14</v>
      </c>
      <c r="E9" s="83" t="s">
        <v>9</v>
      </c>
      <c r="F9" s="83" t="s">
        <v>10</v>
      </c>
      <c r="G9" s="83" t="s">
        <v>11</v>
      </c>
      <c r="H9" s="83" t="s">
        <v>12</v>
      </c>
      <c r="I9" s="83" t="s">
        <v>13</v>
      </c>
      <c r="J9" s="83" t="s">
        <v>15</v>
      </c>
      <c r="K9" s="83"/>
    </row>
    <row r="10" spans="1:11" ht="87.75" customHeight="1" x14ac:dyDescent="0.25">
      <c r="A10" s="5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s="1" customFormat="1" ht="13.5" x14ac:dyDescent="0.2">
      <c r="A11" s="6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</row>
    <row r="12" spans="1:11" ht="27" x14ac:dyDescent="0.25">
      <c r="A12" s="7">
        <v>1</v>
      </c>
      <c r="B12" s="15" t="s">
        <v>16</v>
      </c>
      <c r="C12" s="16">
        <f>SUM(C13:C16)</f>
        <v>462568.34205000004</v>
      </c>
      <c r="D12" s="17">
        <f t="shared" ref="D12:J12" si="0">SUM(D13:D16)</f>
        <v>71270.599999999991</v>
      </c>
      <c r="E12" s="17">
        <f>SUM(E13:E16)</f>
        <v>69860.799999999988</v>
      </c>
      <c r="F12" s="16">
        <f t="shared" si="0"/>
        <v>62128.451399999998</v>
      </c>
      <c r="G12" s="16">
        <f>SUM(G13:G16)</f>
        <v>69784.721650000007</v>
      </c>
      <c r="H12" s="16">
        <f>SUM(H13:H16)</f>
        <v>61629.968999999997</v>
      </c>
      <c r="I12" s="16">
        <f t="shared" si="0"/>
        <v>64463.7</v>
      </c>
      <c r="J12" s="16">
        <f t="shared" si="0"/>
        <v>63430.1</v>
      </c>
      <c r="K12" s="18" t="s">
        <v>17</v>
      </c>
    </row>
    <row r="13" spans="1:11" ht="18" customHeight="1" x14ac:dyDescent="0.25">
      <c r="A13" s="7">
        <v>2</v>
      </c>
      <c r="B13" s="15" t="s">
        <v>18</v>
      </c>
      <c r="C13" s="16">
        <f>SUM(C18,C23)</f>
        <v>386566.06690000003</v>
      </c>
      <c r="D13" s="17">
        <f>SUM(D18,D23)</f>
        <v>50942.299999999996</v>
      </c>
      <c r="E13" s="17">
        <f t="shared" ref="E13:F13" si="1">SUM(E18,E23)</f>
        <v>58190.499999999993</v>
      </c>
      <c r="F13" s="16">
        <f t="shared" si="1"/>
        <v>49413.551399999997</v>
      </c>
      <c r="G13" s="16">
        <f>SUM(G18,G23)</f>
        <v>56525.946500000005</v>
      </c>
      <c r="H13" s="16">
        <f>SUM(H18,H23)</f>
        <v>55619.968999999997</v>
      </c>
      <c r="I13" s="16">
        <f t="shared" ref="I13:J13" si="2">SUM(I18,I23)</f>
        <v>58453.7</v>
      </c>
      <c r="J13" s="16">
        <f t="shared" si="2"/>
        <v>57420.1</v>
      </c>
      <c r="K13" s="18" t="s">
        <v>17</v>
      </c>
    </row>
    <row r="14" spans="1:11" ht="18" customHeight="1" x14ac:dyDescent="0.25">
      <c r="A14" s="7">
        <v>3</v>
      </c>
      <c r="B14" s="15" t="s">
        <v>19</v>
      </c>
      <c r="C14" s="16">
        <f>SUM(C19,C24)</f>
        <v>1180.5</v>
      </c>
      <c r="D14" s="17">
        <f t="shared" ref="D14:F15" si="3">SUM(D19,D24)</f>
        <v>350.5</v>
      </c>
      <c r="E14" s="19">
        <f>SUM(E19,E24)</f>
        <v>373.5</v>
      </c>
      <c r="F14" s="16">
        <f>SUM(F19,F24)</f>
        <v>456.5</v>
      </c>
      <c r="G14" s="16">
        <f t="shared" ref="G14:J14" si="4">SUM(G19,G24)</f>
        <v>0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8" t="s">
        <v>17</v>
      </c>
    </row>
    <row r="15" spans="1:11" ht="18" customHeight="1" x14ac:dyDescent="0.25">
      <c r="A15" s="7">
        <v>4</v>
      </c>
      <c r="B15" s="15" t="s">
        <v>20</v>
      </c>
      <c r="C15" s="16">
        <f>SUM(C20,C25)</f>
        <v>14091.175149999999</v>
      </c>
      <c r="D15" s="17">
        <f t="shared" si="3"/>
        <v>9526.4</v>
      </c>
      <c r="E15" s="17">
        <f>SUM(E20,E25)</f>
        <v>880.4</v>
      </c>
      <c r="F15" s="16">
        <f t="shared" si="3"/>
        <v>842</v>
      </c>
      <c r="G15" s="16">
        <f>SUM(G20,G25)</f>
        <v>2842.3751500000003</v>
      </c>
      <c r="H15" s="16">
        <f t="shared" ref="H15:J15" si="5">SUM(H20,H25)</f>
        <v>0</v>
      </c>
      <c r="I15" s="16">
        <f t="shared" si="5"/>
        <v>0</v>
      </c>
      <c r="J15" s="16">
        <f t="shared" si="5"/>
        <v>0</v>
      </c>
      <c r="K15" s="18" t="s">
        <v>17</v>
      </c>
    </row>
    <row r="16" spans="1:11" ht="17.25" customHeight="1" x14ac:dyDescent="0.25">
      <c r="A16" s="7">
        <v>5</v>
      </c>
      <c r="B16" s="15" t="s">
        <v>21</v>
      </c>
      <c r="C16" s="16">
        <f>SUM(C21,C26)</f>
        <v>60730.6</v>
      </c>
      <c r="D16" s="17">
        <f t="shared" ref="D16:J16" si="6">SUM(D21,D26)</f>
        <v>10451.4</v>
      </c>
      <c r="E16" s="17">
        <f t="shared" si="6"/>
        <v>10416.4</v>
      </c>
      <c r="F16" s="16">
        <f t="shared" si="6"/>
        <v>11416.4</v>
      </c>
      <c r="G16" s="16">
        <f t="shared" si="6"/>
        <v>10416.4</v>
      </c>
      <c r="H16" s="16">
        <f t="shared" si="6"/>
        <v>6010</v>
      </c>
      <c r="I16" s="16">
        <f t="shared" si="6"/>
        <v>6010</v>
      </c>
      <c r="J16" s="16">
        <f t="shared" si="6"/>
        <v>6010</v>
      </c>
      <c r="K16" s="18" t="s">
        <v>17</v>
      </c>
    </row>
    <row r="17" spans="1:11" x14ac:dyDescent="0.25">
      <c r="A17" s="7">
        <v>6</v>
      </c>
      <c r="B17" s="15" t="s">
        <v>22</v>
      </c>
      <c r="C17" s="16">
        <f>SUM(D17:J17)</f>
        <v>24775.4</v>
      </c>
      <c r="D17" s="17">
        <f t="shared" ref="D17:F17" si="7">SUM(D18:D21)</f>
        <v>16027.3</v>
      </c>
      <c r="E17" s="17">
        <f t="shared" si="7"/>
        <v>6455.4000000000005</v>
      </c>
      <c r="F17" s="16">
        <f t="shared" si="7"/>
        <v>697</v>
      </c>
      <c r="G17" s="16">
        <f>SUM(G18:G21)</f>
        <v>457.5</v>
      </c>
      <c r="H17" s="16">
        <f>SUM(H18:H21)</f>
        <v>675</v>
      </c>
      <c r="I17" s="16">
        <f t="shared" ref="I17:J17" si="8">SUM(I18:I21)</f>
        <v>110</v>
      </c>
      <c r="J17" s="16">
        <f t="shared" si="8"/>
        <v>353.2</v>
      </c>
      <c r="K17" s="18" t="s">
        <v>17</v>
      </c>
    </row>
    <row r="18" spans="1:11" x14ac:dyDescent="0.25">
      <c r="A18" s="7">
        <v>7</v>
      </c>
      <c r="B18" s="15" t="s">
        <v>18</v>
      </c>
      <c r="C18" s="16">
        <f>SUM(D18:J18)</f>
        <v>15451.300000000001</v>
      </c>
      <c r="D18" s="17">
        <f>SUM(D36+D89+D184+D232+D261+D320)</f>
        <v>7403.7</v>
      </c>
      <c r="E18" s="19">
        <f>SUM(E36,E89,E184,E232,E261,E320)</f>
        <v>6344.6</v>
      </c>
      <c r="F18" s="16">
        <f>SUM(F36+F89+F184+F232+F261+F320)</f>
        <v>380.2</v>
      </c>
      <c r="G18" s="16">
        <f>SUM(G36+G89+G184+G232+G261+G320)</f>
        <v>214.6</v>
      </c>
      <c r="H18" s="16">
        <f>SUM(H36+H89+H184+H232+H261+H320)</f>
        <v>665</v>
      </c>
      <c r="I18" s="16">
        <f>SUM(I36+I89+I184+I232+I261+I320)</f>
        <v>100</v>
      </c>
      <c r="J18" s="16">
        <f>SUM(J36+J89+J184+J232+J261+J320)</f>
        <v>343.2</v>
      </c>
      <c r="K18" s="18" t="s">
        <v>17</v>
      </c>
    </row>
    <row r="19" spans="1:11" x14ac:dyDescent="0.25">
      <c r="A19" s="7">
        <v>8</v>
      </c>
      <c r="B19" s="15" t="s">
        <v>19</v>
      </c>
      <c r="C19" s="16">
        <f>SUM(D19:J19)</f>
        <v>0</v>
      </c>
      <c r="D19" s="17">
        <f>SUM(D37+D90+D185+D262+D327)</f>
        <v>0</v>
      </c>
      <c r="E19" s="19">
        <f>SUM(E37,E90,E185,E262,E327)</f>
        <v>0</v>
      </c>
      <c r="F19" s="16">
        <f t="shared" ref="F19:J21" si="9">SUM(F37+F90+F185+F262+F327)</f>
        <v>0</v>
      </c>
      <c r="G19" s="16">
        <f t="shared" si="9"/>
        <v>0</v>
      </c>
      <c r="H19" s="16">
        <f t="shared" si="9"/>
        <v>0</v>
      </c>
      <c r="I19" s="16">
        <f t="shared" si="9"/>
        <v>0</v>
      </c>
      <c r="J19" s="16">
        <f t="shared" si="9"/>
        <v>0</v>
      </c>
      <c r="K19" s="18" t="s">
        <v>17</v>
      </c>
    </row>
    <row r="20" spans="1:11" x14ac:dyDescent="0.25">
      <c r="A20" s="7">
        <v>9</v>
      </c>
      <c r="B20" s="15" t="s">
        <v>20</v>
      </c>
      <c r="C20" s="16">
        <f>SUM(D20:J20)</f>
        <v>9254.0999999999985</v>
      </c>
      <c r="D20" s="17">
        <f>SUM(D38+D91+D186+D263+D328)</f>
        <v>8613.6</v>
      </c>
      <c r="E20" s="19">
        <f>SUM(E38,E91,E186,E263,E328)</f>
        <v>100.8</v>
      </c>
      <c r="F20" s="16">
        <f t="shared" si="9"/>
        <v>306.8</v>
      </c>
      <c r="G20" s="16">
        <f t="shared" si="9"/>
        <v>232.9</v>
      </c>
      <c r="H20" s="16">
        <f t="shared" si="9"/>
        <v>0</v>
      </c>
      <c r="I20" s="16">
        <f t="shared" si="9"/>
        <v>0</v>
      </c>
      <c r="J20" s="16">
        <f t="shared" si="9"/>
        <v>0</v>
      </c>
      <c r="K20" s="18" t="s">
        <v>17</v>
      </c>
    </row>
    <row r="21" spans="1:11" x14ac:dyDescent="0.25">
      <c r="A21" s="7">
        <v>10</v>
      </c>
      <c r="B21" s="15" t="s">
        <v>21</v>
      </c>
      <c r="C21" s="16">
        <f>SUM(D21:J21)</f>
        <v>70</v>
      </c>
      <c r="D21" s="17">
        <f>SUM(D39+D92+D187+D264+D329)</f>
        <v>10</v>
      </c>
      <c r="E21" s="19">
        <v>10</v>
      </c>
      <c r="F21" s="16">
        <f t="shared" si="9"/>
        <v>10</v>
      </c>
      <c r="G21" s="16">
        <f t="shared" si="9"/>
        <v>10</v>
      </c>
      <c r="H21" s="16">
        <f t="shared" si="9"/>
        <v>10</v>
      </c>
      <c r="I21" s="16">
        <f t="shared" si="9"/>
        <v>10</v>
      </c>
      <c r="J21" s="16">
        <f t="shared" si="9"/>
        <v>10</v>
      </c>
      <c r="K21" s="18" t="s">
        <v>17</v>
      </c>
    </row>
    <row r="22" spans="1:11" x14ac:dyDescent="0.25">
      <c r="A22" s="7">
        <v>11</v>
      </c>
      <c r="B22" s="15" t="s">
        <v>23</v>
      </c>
      <c r="C22" s="16">
        <f>SUM(C23:C26)</f>
        <v>437792.94205000001</v>
      </c>
      <c r="D22" s="17">
        <f t="shared" ref="D22:J22" si="10">SUM(D23:D26)</f>
        <v>55243.3</v>
      </c>
      <c r="E22" s="17">
        <f t="shared" si="10"/>
        <v>63405.399999999994</v>
      </c>
      <c r="F22" s="16">
        <f t="shared" si="10"/>
        <v>61431.451399999998</v>
      </c>
      <c r="G22" s="16">
        <f t="shared" si="10"/>
        <v>69327.221650000007</v>
      </c>
      <c r="H22" s="16">
        <f t="shared" si="10"/>
        <v>60954.968999999997</v>
      </c>
      <c r="I22" s="16">
        <f t="shared" si="10"/>
        <v>64353.7</v>
      </c>
      <c r="J22" s="16">
        <f t="shared" si="10"/>
        <v>63076.9</v>
      </c>
      <c r="K22" s="18" t="s">
        <v>17</v>
      </c>
    </row>
    <row r="23" spans="1:11" x14ac:dyDescent="0.25">
      <c r="A23" s="7">
        <v>12</v>
      </c>
      <c r="B23" s="15" t="s">
        <v>18</v>
      </c>
      <c r="C23" s="16">
        <f>SUM(D23:J23)</f>
        <v>371114.76690000005</v>
      </c>
      <c r="D23" s="17">
        <f>SUM(D64+D172+D203+D240+D290+D337+D350)</f>
        <v>43538.6</v>
      </c>
      <c r="E23" s="19">
        <f>SUM(E64,E172,E203,E240,E290,E337,E350)</f>
        <v>51845.899999999994</v>
      </c>
      <c r="F23" s="16">
        <f>SUM(F64+F172+F203+F240+F290+F337+F350)</f>
        <v>49033.3514</v>
      </c>
      <c r="G23" s="16">
        <f>SUM(G64+G172+G203+G240+G290+G337+G350)</f>
        <v>56311.346500000007</v>
      </c>
      <c r="H23" s="16">
        <f t="shared" ref="H23:J23" si="11">SUM(H64+H172+H203+H240+H290+H337+H350)</f>
        <v>54954.968999999997</v>
      </c>
      <c r="I23" s="16">
        <f t="shared" si="11"/>
        <v>58353.7</v>
      </c>
      <c r="J23" s="16">
        <f t="shared" si="11"/>
        <v>57076.9</v>
      </c>
      <c r="K23" s="18" t="s">
        <v>17</v>
      </c>
    </row>
    <row r="24" spans="1:11" x14ac:dyDescent="0.25">
      <c r="A24" s="7">
        <v>13</v>
      </c>
      <c r="B24" s="15" t="s">
        <v>19</v>
      </c>
      <c r="C24" s="16">
        <f>SUM(D24:J24)</f>
        <v>1180.5</v>
      </c>
      <c r="D24" s="17">
        <f>SUM(D65+D173+D204+D291+D338+D351)</f>
        <v>350.5</v>
      </c>
      <c r="E24" s="19">
        <f>SUM(E65,E173,E204,E291,E338,E351)</f>
        <v>373.5</v>
      </c>
      <c r="F24" s="16">
        <f t="shared" ref="F24:J26" si="12">SUM(F65+F173+F204+F291+F338+F351)</f>
        <v>456.5</v>
      </c>
      <c r="G24" s="16">
        <f t="shared" si="12"/>
        <v>0</v>
      </c>
      <c r="H24" s="16">
        <f t="shared" si="12"/>
        <v>0</v>
      </c>
      <c r="I24" s="16">
        <f t="shared" si="12"/>
        <v>0</v>
      </c>
      <c r="J24" s="16">
        <f t="shared" si="12"/>
        <v>0</v>
      </c>
      <c r="K24" s="18" t="s">
        <v>17</v>
      </c>
    </row>
    <row r="25" spans="1:11" x14ac:dyDescent="0.25">
      <c r="A25" s="7">
        <v>14</v>
      </c>
      <c r="B25" s="15" t="s">
        <v>24</v>
      </c>
      <c r="C25" s="16">
        <f>SUM(D25:J25)</f>
        <v>4837.0751500000006</v>
      </c>
      <c r="D25" s="17">
        <f>SUM(D66+D174+D205+D292+D339+D352)</f>
        <v>912.8</v>
      </c>
      <c r="E25" s="19">
        <f>SUM(E66,E174,E205,E292,E339,E352)</f>
        <v>779.6</v>
      </c>
      <c r="F25" s="16">
        <f t="shared" si="12"/>
        <v>535.20000000000005</v>
      </c>
      <c r="G25" s="16">
        <f>SUM(G66+G174+G205+G292+G339+G352)</f>
        <v>2609.4751500000002</v>
      </c>
      <c r="H25" s="16">
        <f t="shared" si="12"/>
        <v>0</v>
      </c>
      <c r="I25" s="16">
        <f t="shared" si="12"/>
        <v>0</v>
      </c>
      <c r="J25" s="16">
        <f t="shared" si="12"/>
        <v>0</v>
      </c>
      <c r="K25" s="18" t="s">
        <v>17</v>
      </c>
    </row>
    <row r="26" spans="1:11" x14ac:dyDescent="0.25">
      <c r="A26" s="7">
        <v>15</v>
      </c>
      <c r="B26" s="15" t="s">
        <v>21</v>
      </c>
      <c r="C26" s="16">
        <f>SUM(D26:J26)</f>
        <v>60660.6</v>
      </c>
      <c r="D26" s="17">
        <v>10441.4</v>
      </c>
      <c r="E26" s="19">
        <v>10406.4</v>
      </c>
      <c r="F26" s="16">
        <f t="shared" si="12"/>
        <v>11406.4</v>
      </c>
      <c r="G26" s="16">
        <f t="shared" si="12"/>
        <v>10406.4</v>
      </c>
      <c r="H26" s="16">
        <f t="shared" si="12"/>
        <v>6000</v>
      </c>
      <c r="I26" s="16">
        <f t="shared" si="12"/>
        <v>6000</v>
      </c>
      <c r="J26" s="16">
        <f t="shared" si="12"/>
        <v>6000</v>
      </c>
      <c r="K26" s="18" t="s">
        <v>17</v>
      </c>
    </row>
    <row r="27" spans="1:11" x14ac:dyDescent="0.25">
      <c r="A27" s="8">
        <v>16</v>
      </c>
      <c r="B27" s="76" t="s">
        <v>70</v>
      </c>
      <c r="C27" s="77"/>
      <c r="D27" s="77"/>
      <c r="E27" s="77"/>
      <c r="F27" s="77"/>
      <c r="G27" s="77"/>
      <c r="H27" s="77"/>
      <c r="I27" s="77"/>
      <c r="J27" s="77"/>
      <c r="K27" s="78"/>
    </row>
    <row r="28" spans="1:11" x14ac:dyDescent="0.25">
      <c r="A28" s="59">
        <v>17</v>
      </c>
      <c r="B28" s="74" t="s">
        <v>84</v>
      </c>
      <c r="C28" s="79">
        <f>SUM(C30:C33)</f>
        <v>1585.1000000000001</v>
      </c>
      <c r="D28" s="80">
        <f t="shared" ref="D28:J28" si="13">SUM(D30:D33)</f>
        <v>153.9</v>
      </c>
      <c r="E28" s="80">
        <f t="shared" si="13"/>
        <v>127.2</v>
      </c>
      <c r="F28" s="79">
        <f t="shared" si="13"/>
        <v>100</v>
      </c>
      <c r="G28" s="79">
        <f t="shared" si="13"/>
        <v>219</v>
      </c>
      <c r="H28" s="79">
        <f t="shared" si="13"/>
        <v>685</v>
      </c>
      <c r="I28" s="79">
        <f t="shared" si="13"/>
        <v>150</v>
      </c>
      <c r="J28" s="79">
        <f t="shared" si="13"/>
        <v>150</v>
      </c>
      <c r="K28" s="68"/>
    </row>
    <row r="29" spans="1:11" x14ac:dyDescent="0.25">
      <c r="A29" s="59"/>
      <c r="B29" s="75"/>
      <c r="C29" s="79"/>
      <c r="D29" s="80"/>
      <c r="E29" s="80"/>
      <c r="F29" s="79"/>
      <c r="G29" s="79"/>
      <c r="H29" s="79"/>
      <c r="I29" s="79"/>
      <c r="J29" s="79"/>
      <c r="K29" s="68"/>
    </row>
    <row r="30" spans="1:11" x14ac:dyDescent="0.25">
      <c r="A30" s="7">
        <v>18</v>
      </c>
      <c r="B30" s="15" t="s">
        <v>18</v>
      </c>
      <c r="C30" s="16">
        <f t="shared" ref="C30:J33" si="14">SUM(C36,C64)</f>
        <v>1450.7</v>
      </c>
      <c r="D30" s="20">
        <f t="shared" si="14"/>
        <v>153.9</v>
      </c>
      <c r="E30" s="20">
        <f t="shared" si="14"/>
        <v>127.2</v>
      </c>
      <c r="F30" s="16">
        <f t="shared" si="14"/>
        <v>100</v>
      </c>
      <c r="G30" s="16">
        <f t="shared" si="14"/>
        <v>84.6</v>
      </c>
      <c r="H30" s="16">
        <f>SUM(H36,H64)</f>
        <v>685</v>
      </c>
      <c r="I30" s="16">
        <f t="shared" si="14"/>
        <v>150</v>
      </c>
      <c r="J30" s="16">
        <f t="shared" si="14"/>
        <v>150</v>
      </c>
      <c r="K30" s="18" t="s">
        <v>26</v>
      </c>
    </row>
    <row r="31" spans="1:11" x14ac:dyDescent="0.25">
      <c r="A31" s="7">
        <v>19</v>
      </c>
      <c r="B31" s="15" t="s">
        <v>19</v>
      </c>
      <c r="C31" s="16">
        <f t="shared" si="14"/>
        <v>0</v>
      </c>
      <c r="D31" s="20">
        <f t="shared" si="14"/>
        <v>0</v>
      </c>
      <c r="E31" s="20">
        <f t="shared" si="14"/>
        <v>0</v>
      </c>
      <c r="F31" s="16">
        <f t="shared" si="14"/>
        <v>0</v>
      </c>
      <c r="G31" s="16">
        <f t="shared" si="14"/>
        <v>0</v>
      </c>
      <c r="H31" s="16">
        <f t="shared" si="14"/>
        <v>0</v>
      </c>
      <c r="I31" s="16">
        <f t="shared" si="14"/>
        <v>0</v>
      </c>
      <c r="J31" s="16">
        <f t="shared" si="14"/>
        <v>0</v>
      </c>
      <c r="K31" s="18" t="s">
        <v>26</v>
      </c>
    </row>
    <row r="32" spans="1:11" x14ac:dyDescent="0.25">
      <c r="A32" s="7">
        <v>20</v>
      </c>
      <c r="B32" s="15" t="s">
        <v>20</v>
      </c>
      <c r="C32" s="16">
        <f t="shared" si="14"/>
        <v>134.4</v>
      </c>
      <c r="D32" s="20">
        <f t="shared" si="14"/>
        <v>0</v>
      </c>
      <c r="E32" s="20">
        <f t="shared" si="14"/>
        <v>0</v>
      </c>
      <c r="F32" s="16">
        <f t="shared" si="14"/>
        <v>0</v>
      </c>
      <c r="G32" s="16">
        <f t="shared" si="14"/>
        <v>134.4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8" t="s">
        <v>26</v>
      </c>
    </row>
    <row r="33" spans="1:11" ht="23.25" customHeight="1" x14ac:dyDescent="0.25">
      <c r="A33" s="7">
        <v>21</v>
      </c>
      <c r="B33" s="15" t="s">
        <v>21</v>
      </c>
      <c r="C33" s="16">
        <f t="shared" si="14"/>
        <v>0</v>
      </c>
      <c r="D33" s="20">
        <f t="shared" si="14"/>
        <v>0</v>
      </c>
      <c r="E33" s="20">
        <f t="shared" si="14"/>
        <v>0</v>
      </c>
      <c r="F33" s="16">
        <f t="shared" si="14"/>
        <v>0</v>
      </c>
      <c r="G33" s="16">
        <f t="shared" si="14"/>
        <v>0</v>
      </c>
      <c r="H33" s="16">
        <f t="shared" si="14"/>
        <v>0</v>
      </c>
      <c r="I33" s="16">
        <f t="shared" si="14"/>
        <v>0</v>
      </c>
      <c r="J33" s="16">
        <f t="shared" si="14"/>
        <v>0</v>
      </c>
      <c r="K33" s="18" t="s">
        <v>26</v>
      </c>
    </row>
    <row r="34" spans="1:11" x14ac:dyDescent="0.25">
      <c r="A34" s="7">
        <v>22</v>
      </c>
      <c r="B34" s="68" t="s">
        <v>27</v>
      </c>
      <c r="C34" s="68"/>
      <c r="D34" s="68"/>
      <c r="E34" s="68"/>
      <c r="F34" s="68"/>
      <c r="G34" s="68"/>
      <c r="H34" s="68"/>
      <c r="I34" s="68"/>
      <c r="J34" s="68"/>
      <c r="K34" s="68"/>
    </row>
    <row r="35" spans="1:11" ht="40.5" x14ac:dyDescent="0.25">
      <c r="A35" s="7">
        <v>23</v>
      </c>
      <c r="B35" s="15" t="s">
        <v>28</v>
      </c>
      <c r="C35" s="16">
        <f>SUM(C36:C39)</f>
        <v>764</v>
      </c>
      <c r="D35" s="20">
        <f t="shared" ref="D35:J35" si="15">SUM(D36:D39)</f>
        <v>0</v>
      </c>
      <c r="E35" s="20">
        <f t="shared" si="15"/>
        <v>0</v>
      </c>
      <c r="F35" s="16">
        <f t="shared" si="15"/>
        <v>0</v>
      </c>
      <c r="G35" s="16">
        <f>SUM(G36:G39)</f>
        <v>199</v>
      </c>
      <c r="H35" s="16">
        <f>SUM(H36:H39)</f>
        <v>565</v>
      </c>
      <c r="I35" s="16">
        <f t="shared" si="15"/>
        <v>0</v>
      </c>
      <c r="J35" s="16">
        <f t="shared" si="15"/>
        <v>0</v>
      </c>
      <c r="K35" s="18" t="s">
        <v>26</v>
      </c>
    </row>
    <row r="36" spans="1:11" x14ac:dyDescent="0.25">
      <c r="A36" s="7">
        <v>24</v>
      </c>
      <c r="B36" s="15" t="s">
        <v>18</v>
      </c>
      <c r="C36" s="16">
        <f>SUM(C42,C47)</f>
        <v>629.6</v>
      </c>
      <c r="D36" s="20">
        <f t="shared" ref="D36:F36" si="16">SUM(D42,D47)</f>
        <v>0</v>
      </c>
      <c r="E36" s="20">
        <f t="shared" si="16"/>
        <v>0</v>
      </c>
      <c r="F36" s="16">
        <f t="shared" si="16"/>
        <v>0</v>
      </c>
      <c r="G36" s="16">
        <f>SUM(G42,G47)</f>
        <v>64.599999999999994</v>
      </c>
      <c r="H36" s="16">
        <f>SUM(H42,H47)</f>
        <v>565</v>
      </c>
      <c r="I36" s="16">
        <f t="shared" ref="I36:J36" si="17">SUM(I42,I47)</f>
        <v>0</v>
      </c>
      <c r="J36" s="16">
        <f t="shared" si="17"/>
        <v>0</v>
      </c>
      <c r="K36" s="18" t="s">
        <v>26</v>
      </c>
    </row>
    <row r="37" spans="1:11" x14ac:dyDescent="0.25">
      <c r="A37" s="7">
        <v>25</v>
      </c>
      <c r="B37" s="15" t="s">
        <v>19</v>
      </c>
      <c r="C37" s="16">
        <f t="shared" ref="C37:J37" si="18">SUM(C43,C48)</f>
        <v>0</v>
      </c>
      <c r="D37" s="20">
        <f t="shared" si="18"/>
        <v>0</v>
      </c>
      <c r="E37" s="20">
        <f t="shared" si="18"/>
        <v>0</v>
      </c>
      <c r="F37" s="16">
        <f t="shared" si="18"/>
        <v>0</v>
      </c>
      <c r="G37" s="16">
        <f>SUM(G43,G48)</f>
        <v>0</v>
      </c>
      <c r="H37" s="16">
        <f t="shared" si="18"/>
        <v>0</v>
      </c>
      <c r="I37" s="16">
        <f t="shared" si="18"/>
        <v>0</v>
      </c>
      <c r="J37" s="16">
        <f t="shared" si="18"/>
        <v>0</v>
      </c>
      <c r="K37" s="18" t="s">
        <v>26</v>
      </c>
    </row>
    <row r="38" spans="1:11" x14ac:dyDescent="0.25">
      <c r="A38" s="7">
        <v>26</v>
      </c>
      <c r="B38" s="15" t="s">
        <v>20</v>
      </c>
      <c r="C38" s="16">
        <f t="shared" ref="C38:J38" si="19">SUM(C44,C49)</f>
        <v>134.4</v>
      </c>
      <c r="D38" s="20">
        <f t="shared" si="19"/>
        <v>0</v>
      </c>
      <c r="E38" s="20">
        <f t="shared" si="19"/>
        <v>0</v>
      </c>
      <c r="F38" s="16">
        <f t="shared" si="19"/>
        <v>0</v>
      </c>
      <c r="G38" s="16">
        <f>SUM(G44,G49)</f>
        <v>134.4</v>
      </c>
      <c r="H38" s="16">
        <f t="shared" si="19"/>
        <v>0</v>
      </c>
      <c r="I38" s="16">
        <f t="shared" si="19"/>
        <v>0</v>
      </c>
      <c r="J38" s="16">
        <f t="shared" si="19"/>
        <v>0</v>
      </c>
      <c r="K38" s="18"/>
    </row>
    <row r="39" spans="1:11" x14ac:dyDescent="0.25">
      <c r="A39" s="7">
        <v>27</v>
      </c>
      <c r="B39" s="15" t="s">
        <v>21</v>
      </c>
      <c r="C39" s="16">
        <f>SUM(C45,C50)</f>
        <v>0</v>
      </c>
      <c r="D39" s="20">
        <f t="shared" ref="D39:J39" si="20">SUM(D45,D50)</f>
        <v>0</v>
      </c>
      <c r="E39" s="20">
        <f t="shared" si="20"/>
        <v>0</v>
      </c>
      <c r="F39" s="16">
        <f t="shared" si="20"/>
        <v>0</v>
      </c>
      <c r="G39" s="16">
        <f>SUM(G45,G50)</f>
        <v>0</v>
      </c>
      <c r="H39" s="16">
        <f t="shared" si="20"/>
        <v>0</v>
      </c>
      <c r="I39" s="16">
        <f t="shared" si="20"/>
        <v>0</v>
      </c>
      <c r="J39" s="16">
        <f t="shared" si="20"/>
        <v>0</v>
      </c>
      <c r="K39" s="18" t="s">
        <v>26</v>
      </c>
    </row>
    <row r="40" spans="1:11" ht="21.75" customHeight="1" x14ac:dyDescent="0.25">
      <c r="A40" s="7">
        <v>28</v>
      </c>
      <c r="B40" s="68" t="s">
        <v>29</v>
      </c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54" x14ac:dyDescent="0.25">
      <c r="A41" s="7">
        <v>29</v>
      </c>
      <c r="B41" s="15" t="s">
        <v>30</v>
      </c>
      <c r="C41" s="16">
        <f>SUM(C42:C45)</f>
        <v>0</v>
      </c>
      <c r="D41" s="20">
        <f t="shared" ref="D41:J41" si="21">SUM(D42:D45)</f>
        <v>0</v>
      </c>
      <c r="E41" s="20">
        <f t="shared" si="21"/>
        <v>0</v>
      </c>
      <c r="F41" s="16">
        <f t="shared" si="21"/>
        <v>0</v>
      </c>
      <c r="G41" s="16">
        <f t="shared" si="21"/>
        <v>0</v>
      </c>
      <c r="H41" s="16">
        <f t="shared" si="21"/>
        <v>0</v>
      </c>
      <c r="I41" s="16">
        <f t="shared" si="21"/>
        <v>0</v>
      </c>
      <c r="J41" s="16">
        <f t="shared" si="21"/>
        <v>0</v>
      </c>
      <c r="K41" s="18" t="s">
        <v>26</v>
      </c>
    </row>
    <row r="42" spans="1:11" x14ac:dyDescent="0.25">
      <c r="A42" s="7">
        <v>30</v>
      </c>
      <c r="B42" s="15" t="s">
        <v>18</v>
      </c>
      <c r="C42" s="16">
        <f>SUM(D42:J42)</f>
        <v>0</v>
      </c>
      <c r="D42" s="20">
        <v>0</v>
      </c>
      <c r="E42" s="20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8" t="s">
        <v>26</v>
      </c>
    </row>
    <row r="43" spans="1:11" x14ac:dyDescent="0.25">
      <c r="A43" s="7">
        <v>31</v>
      </c>
      <c r="B43" s="15" t="s">
        <v>19</v>
      </c>
      <c r="C43" s="16">
        <f>SUM(D43:J43)</f>
        <v>0</v>
      </c>
      <c r="D43" s="20">
        <v>0</v>
      </c>
      <c r="E43" s="20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8" t="s">
        <v>26</v>
      </c>
    </row>
    <row r="44" spans="1:11" x14ac:dyDescent="0.25">
      <c r="A44" s="7">
        <v>32</v>
      </c>
      <c r="B44" s="15" t="s">
        <v>20</v>
      </c>
      <c r="C44" s="16">
        <f>SUM(D44:J44)</f>
        <v>0</v>
      </c>
      <c r="D44" s="20">
        <v>0</v>
      </c>
      <c r="E44" s="20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8" t="s">
        <v>26</v>
      </c>
    </row>
    <row r="45" spans="1:11" x14ac:dyDescent="0.25">
      <c r="A45" s="7">
        <v>33</v>
      </c>
      <c r="B45" s="15" t="s">
        <v>21</v>
      </c>
      <c r="C45" s="16">
        <f>SUM(D45:J45)</f>
        <v>0</v>
      </c>
      <c r="D45" s="20">
        <v>0</v>
      </c>
      <c r="E45" s="20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8" t="s">
        <v>26</v>
      </c>
    </row>
    <row r="46" spans="1:11" ht="15.75" customHeight="1" x14ac:dyDescent="0.25">
      <c r="A46" s="7">
        <v>34</v>
      </c>
      <c r="B46" s="68" t="s">
        <v>31</v>
      </c>
      <c r="C46" s="68"/>
      <c r="D46" s="68"/>
      <c r="E46" s="68"/>
      <c r="F46" s="68"/>
      <c r="G46" s="68"/>
      <c r="H46" s="68"/>
      <c r="I46" s="68"/>
      <c r="J46" s="68"/>
      <c r="K46" s="68"/>
    </row>
    <row r="47" spans="1:11" x14ac:dyDescent="0.25">
      <c r="A47" s="7">
        <v>35</v>
      </c>
      <c r="B47" s="15" t="s">
        <v>18</v>
      </c>
      <c r="C47" s="16">
        <f>SUM(D47:J47)</f>
        <v>629.6</v>
      </c>
      <c r="D47" s="20">
        <v>0</v>
      </c>
      <c r="E47" s="20">
        <v>0</v>
      </c>
      <c r="F47" s="16">
        <v>0</v>
      </c>
      <c r="G47" s="16">
        <f>G52</f>
        <v>64.599999999999994</v>
      </c>
      <c r="H47" s="16">
        <f>H52+H57</f>
        <v>565</v>
      </c>
      <c r="I47" s="49">
        <f t="shared" ref="I47:J47" si="22">I52+I57</f>
        <v>0</v>
      </c>
      <c r="J47" s="49">
        <f t="shared" si="22"/>
        <v>0</v>
      </c>
      <c r="K47" s="18" t="s">
        <v>26</v>
      </c>
    </row>
    <row r="48" spans="1:11" x14ac:dyDescent="0.25">
      <c r="A48" s="7">
        <v>36</v>
      </c>
      <c r="B48" s="15" t="s">
        <v>19</v>
      </c>
      <c r="C48" s="16">
        <f>SUM(D48:J48)</f>
        <v>0</v>
      </c>
      <c r="D48" s="20">
        <v>0</v>
      </c>
      <c r="E48" s="20">
        <v>0</v>
      </c>
      <c r="F48" s="16">
        <v>0</v>
      </c>
      <c r="G48" s="16">
        <f t="shared" ref="G48:I48" si="23">G53</f>
        <v>0</v>
      </c>
      <c r="H48" s="16">
        <f t="shared" si="23"/>
        <v>0</v>
      </c>
      <c r="I48" s="16">
        <f t="shared" si="23"/>
        <v>0</v>
      </c>
      <c r="J48" s="16">
        <v>0</v>
      </c>
      <c r="K48" s="18" t="s">
        <v>26</v>
      </c>
    </row>
    <row r="49" spans="1:11" x14ac:dyDescent="0.25">
      <c r="A49" s="7">
        <v>37</v>
      </c>
      <c r="B49" s="15" t="s">
        <v>20</v>
      </c>
      <c r="C49" s="16">
        <f>SUM(D49:J49)</f>
        <v>134.4</v>
      </c>
      <c r="D49" s="20">
        <v>0</v>
      </c>
      <c r="E49" s="20">
        <v>0</v>
      </c>
      <c r="F49" s="16">
        <v>0</v>
      </c>
      <c r="G49" s="16">
        <f>G54</f>
        <v>134.4</v>
      </c>
      <c r="H49" s="16">
        <f t="shared" ref="H49:I49" si="24">H54</f>
        <v>0</v>
      </c>
      <c r="I49" s="16">
        <f t="shared" si="24"/>
        <v>0</v>
      </c>
      <c r="J49" s="16">
        <v>0</v>
      </c>
      <c r="K49" s="18" t="s">
        <v>26</v>
      </c>
    </row>
    <row r="50" spans="1:11" x14ac:dyDescent="0.25">
      <c r="A50" s="7">
        <v>38</v>
      </c>
      <c r="B50" s="15" t="s">
        <v>21</v>
      </c>
      <c r="C50" s="16">
        <f>SUM(D50:J50)</f>
        <v>0</v>
      </c>
      <c r="D50" s="20">
        <v>0</v>
      </c>
      <c r="E50" s="20">
        <v>0</v>
      </c>
      <c r="F50" s="16">
        <v>0</v>
      </c>
      <c r="G50" s="16">
        <f>G55</f>
        <v>0</v>
      </c>
      <c r="H50" s="16">
        <f>H55</f>
        <v>0</v>
      </c>
      <c r="I50" s="16">
        <f>I55</f>
        <v>0</v>
      </c>
      <c r="J50" s="16">
        <v>0</v>
      </c>
      <c r="K50" s="18" t="s">
        <v>26</v>
      </c>
    </row>
    <row r="51" spans="1:11" ht="83.25" customHeight="1" x14ac:dyDescent="0.25">
      <c r="A51" s="7">
        <v>39</v>
      </c>
      <c r="B51" s="21" t="s">
        <v>85</v>
      </c>
      <c r="C51" s="22">
        <f t="shared" ref="C51:J51" si="25">SUM(C52:C55)</f>
        <v>264</v>
      </c>
      <c r="D51" s="22">
        <f t="shared" si="25"/>
        <v>0</v>
      </c>
      <c r="E51" s="22">
        <f t="shared" si="25"/>
        <v>0</v>
      </c>
      <c r="F51" s="22">
        <f t="shared" si="25"/>
        <v>0</v>
      </c>
      <c r="G51" s="22">
        <f t="shared" si="25"/>
        <v>199</v>
      </c>
      <c r="H51" s="22">
        <f t="shared" si="25"/>
        <v>65</v>
      </c>
      <c r="I51" s="22">
        <f t="shared" si="25"/>
        <v>0</v>
      </c>
      <c r="J51" s="22">
        <f t="shared" si="25"/>
        <v>0</v>
      </c>
      <c r="K51" s="18">
        <v>5</v>
      </c>
    </row>
    <row r="52" spans="1:11" x14ac:dyDescent="0.25">
      <c r="A52" s="7">
        <v>40</v>
      </c>
      <c r="B52" s="23" t="s">
        <v>18</v>
      </c>
      <c r="C52" s="22">
        <f>SUM(D52:J52)</f>
        <v>129.6</v>
      </c>
      <c r="D52" s="22">
        <v>0</v>
      </c>
      <c r="E52" s="22">
        <v>0</v>
      </c>
      <c r="F52" s="22">
        <v>0</v>
      </c>
      <c r="G52" s="22">
        <v>64.599999999999994</v>
      </c>
      <c r="H52" s="22">
        <v>65</v>
      </c>
      <c r="I52" s="22">
        <v>0</v>
      </c>
      <c r="J52" s="22">
        <v>0</v>
      </c>
      <c r="K52" s="18" t="s">
        <v>26</v>
      </c>
    </row>
    <row r="53" spans="1:11" x14ac:dyDescent="0.25">
      <c r="A53" s="7">
        <v>41</v>
      </c>
      <c r="B53" s="23" t="s">
        <v>19</v>
      </c>
      <c r="C53" s="22">
        <f>SUM(D53:J53)</f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18" t="s">
        <v>26</v>
      </c>
    </row>
    <row r="54" spans="1:11" x14ac:dyDescent="0.25">
      <c r="A54" s="7">
        <v>42</v>
      </c>
      <c r="B54" s="23" t="s">
        <v>20</v>
      </c>
      <c r="C54" s="22">
        <f>SUM(D54:J54)</f>
        <v>134.4</v>
      </c>
      <c r="D54" s="22">
        <v>0</v>
      </c>
      <c r="E54" s="22">
        <v>0</v>
      </c>
      <c r="F54" s="22">
        <v>0</v>
      </c>
      <c r="G54" s="22">
        <v>134.4</v>
      </c>
      <c r="H54" s="22">
        <v>0</v>
      </c>
      <c r="I54" s="22">
        <v>0</v>
      </c>
      <c r="J54" s="22">
        <v>0</v>
      </c>
      <c r="K54" s="18" t="s">
        <v>26</v>
      </c>
    </row>
    <row r="55" spans="1:11" x14ac:dyDescent="0.25">
      <c r="A55" s="7">
        <v>43</v>
      </c>
      <c r="B55" s="23" t="s">
        <v>21</v>
      </c>
      <c r="C55" s="22">
        <f>SUM(D55:J55)</f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18" t="s">
        <v>26</v>
      </c>
    </row>
    <row r="56" spans="1:11" ht="72" customHeight="1" x14ac:dyDescent="0.25">
      <c r="A56" s="48">
        <v>44</v>
      </c>
      <c r="B56" s="23" t="s">
        <v>98</v>
      </c>
      <c r="C56" s="51">
        <f>SUM(C57:C60)</f>
        <v>500</v>
      </c>
      <c r="D56" s="51">
        <f>SUM(D57:D60)</f>
        <v>0</v>
      </c>
      <c r="E56" s="51">
        <f t="shared" ref="E56:J56" si="26">SUM(E57:E60)</f>
        <v>0</v>
      </c>
      <c r="F56" s="51">
        <f t="shared" si="26"/>
        <v>0</v>
      </c>
      <c r="G56" s="51">
        <f t="shared" si="26"/>
        <v>0</v>
      </c>
      <c r="H56" s="51">
        <f t="shared" si="26"/>
        <v>500</v>
      </c>
      <c r="I56" s="51">
        <f t="shared" si="26"/>
        <v>0</v>
      </c>
      <c r="J56" s="51">
        <f t="shared" si="26"/>
        <v>0</v>
      </c>
      <c r="K56" s="50">
        <v>4</v>
      </c>
    </row>
    <row r="57" spans="1:11" x14ac:dyDescent="0.25">
      <c r="A57" s="48"/>
      <c r="B57" s="23" t="s">
        <v>18</v>
      </c>
      <c r="C57" s="51">
        <f>SUM(D57:J57)</f>
        <v>500</v>
      </c>
      <c r="D57" s="51">
        <v>0</v>
      </c>
      <c r="E57" s="51">
        <v>0</v>
      </c>
      <c r="F57" s="51">
        <v>0</v>
      </c>
      <c r="G57" s="51">
        <v>0</v>
      </c>
      <c r="H57" s="51">
        <v>500</v>
      </c>
      <c r="I57" s="51">
        <v>0</v>
      </c>
      <c r="J57" s="51">
        <v>0</v>
      </c>
      <c r="K57" s="50" t="s">
        <v>26</v>
      </c>
    </row>
    <row r="58" spans="1:11" x14ac:dyDescent="0.25">
      <c r="A58" s="48"/>
      <c r="B58" s="23" t="s">
        <v>19</v>
      </c>
      <c r="C58" s="51">
        <f t="shared" ref="C58:C60" si="27">SUM(D58:J58)</f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0" t="s">
        <v>26</v>
      </c>
    </row>
    <row r="59" spans="1:11" x14ac:dyDescent="0.25">
      <c r="A59" s="48"/>
      <c r="B59" s="23" t="s">
        <v>24</v>
      </c>
      <c r="C59" s="51">
        <f t="shared" si="27"/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0" t="s">
        <v>26</v>
      </c>
    </row>
    <row r="60" spans="1:11" x14ac:dyDescent="0.25">
      <c r="A60" s="48"/>
      <c r="B60" s="23" t="s">
        <v>21</v>
      </c>
      <c r="C60" s="51">
        <f t="shared" si="27"/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0" t="s">
        <v>26</v>
      </c>
    </row>
    <row r="61" spans="1:11" x14ac:dyDescent="0.25">
      <c r="A61" s="7">
        <v>44</v>
      </c>
      <c r="B61" s="68" t="s">
        <v>32</v>
      </c>
      <c r="C61" s="68"/>
      <c r="D61" s="68"/>
      <c r="E61" s="68"/>
      <c r="F61" s="68"/>
      <c r="G61" s="68"/>
      <c r="H61" s="68"/>
      <c r="I61" s="68"/>
      <c r="J61" s="68"/>
      <c r="K61" s="68"/>
    </row>
    <row r="62" spans="1:11" ht="27" x14ac:dyDescent="0.25">
      <c r="A62" s="59">
        <v>45</v>
      </c>
      <c r="B62" s="15" t="s">
        <v>33</v>
      </c>
      <c r="C62" s="79">
        <f>SUM(C64:C67)</f>
        <v>821.1</v>
      </c>
      <c r="D62" s="80">
        <f t="shared" ref="D62:J62" si="28">SUM(D64:D67)</f>
        <v>153.9</v>
      </c>
      <c r="E62" s="80">
        <f t="shared" si="28"/>
        <v>127.2</v>
      </c>
      <c r="F62" s="79">
        <f t="shared" si="28"/>
        <v>100</v>
      </c>
      <c r="G62" s="84">
        <f>SUM(G64:G67)</f>
        <v>20</v>
      </c>
      <c r="H62" s="84">
        <f t="shared" si="28"/>
        <v>120</v>
      </c>
      <c r="I62" s="84">
        <f t="shared" si="28"/>
        <v>150</v>
      </c>
      <c r="J62" s="79">
        <f t="shared" si="28"/>
        <v>150</v>
      </c>
      <c r="K62" s="68" t="s">
        <v>26</v>
      </c>
    </row>
    <row r="63" spans="1:11" x14ac:dyDescent="0.25">
      <c r="A63" s="59"/>
      <c r="B63" s="15" t="s">
        <v>34</v>
      </c>
      <c r="C63" s="79"/>
      <c r="D63" s="80"/>
      <c r="E63" s="80"/>
      <c r="F63" s="79"/>
      <c r="G63" s="84"/>
      <c r="H63" s="84"/>
      <c r="I63" s="84"/>
      <c r="J63" s="79"/>
      <c r="K63" s="68"/>
    </row>
    <row r="64" spans="1:11" x14ac:dyDescent="0.25">
      <c r="A64" s="7">
        <v>46</v>
      </c>
      <c r="B64" s="15" t="s">
        <v>18</v>
      </c>
      <c r="C64" s="16">
        <f>SUM(D64:J64)</f>
        <v>821.1</v>
      </c>
      <c r="D64" s="20">
        <f>SUM(D69,D75)</f>
        <v>153.9</v>
      </c>
      <c r="E64" s="20">
        <f>SUM(E69,E75)</f>
        <v>127.2</v>
      </c>
      <c r="F64" s="16">
        <f t="shared" ref="F64:J64" si="29">SUM(F69,F75)</f>
        <v>100</v>
      </c>
      <c r="G64" s="22">
        <f>SUM(G69,G75)</f>
        <v>20</v>
      </c>
      <c r="H64" s="22">
        <f t="shared" si="29"/>
        <v>120</v>
      </c>
      <c r="I64" s="22">
        <f t="shared" si="29"/>
        <v>150</v>
      </c>
      <c r="J64" s="16">
        <f t="shared" si="29"/>
        <v>150</v>
      </c>
      <c r="K64" s="18" t="s">
        <v>26</v>
      </c>
    </row>
    <row r="65" spans="1:11" x14ac:dyDescent="0.25">
      <c r="A65" s="7">
        <v>47</v>
      </c>
      <c r="B65" s="15" t="s">
        <v>19</v>
      </c>
      <c r="C65" s="16">
        <f t="shared" ref="C65:J65" si="30">SUM(C70,C76)</f>
        <v>0</v>
      </c>
      <c r="D65" s="20">
        <f t="shared" si="30"/>
        <v>0</v>
      </c>
      <c r="E65" s="20">
        <f t="shared" si="30"/>
        <v>0</v>
      </c>
      <c r="F65" s="16">
        <f t="shared" si="30"/>
        <v>0</v>
      </c>
      <c r="G65" s="22">
        <f t="shared" si="30"/>
        <v>0</v>
      </c>
      <c r="H65" s="22">
        <f t="shared" si="30"/>
        <v>0</v>
      </c>
      <c r="I65" s="22">
        <f t="shared" si="30"/>
        <v>0</v>
      </c>
      <c r="J65" s="16">
        <f t="shared" si="30"/>
        <v>0</v>
      </c>
      <c r="K65" s="18" t="s">
        <v>26</v>
      </c>
    </row>
    <row r="66" spans="1:11" x14ac:dyDescent="0.25">
      <c r="A66" s="7">
        <v>48</v>
      </c>
      <c r="B66" s="15" t="s">
        <v>20</v>
      </c>
      <c r="C66" s="16">
        <f t="shared" ref="C66:J66" si="31">SUM(C71,C77)</f>
        <v>0</v>
      </c>
      <c r="D66" s="20">
        <f t="shared" si="31"/>
        <v>0</v>
      </c>
      <c r="E66" s="20">
        <f t="shared" si="31"/>
        <v>0</v>
      </c>
      <c r="F66" s="16">
        <f t="shared" si="31"/>
        <v>0</v>
      </c>
      <c r="G66" s="22">
        <f t="shared" si="31"/>
        <v>0</v>
      </c>
      <c r="H66" s="22">
        <f t="shared" si="31"/>
        <v>0</v>
      </c>
      <c r="I66" s="22">
        <f t="shared" si="31"/>
        <v>0</v>
      </c>
      <c r="J66" s="16">
        <f t="shared" si="31"/>
        <v>0</v>
      </c>
      <c r="K66" s="18" t="s">
        <v>26</v>
      </c>
    </row>
    <row r="67" spans="1:11" x14ac:dyDescent="0.25">
      <c r="A67" s="7">
        <v>49</v>
      </c>
      <c r="B67" s="15" t="s">
        <v>21</v>
      </c>
      <c r="C67" s="16">
        <f t="shared" ref="C67:J67" si="32">SUM(C72,C78)</f>
        <v>0</v>
      </c>
      <c r="D67" s="20">
        <f t="shared" si="32"/>
        <v>0</v>
      </c>
      <c r="E67" s="20">
        <f t="shared" si="32"/>
        <v>0</v>
      </c>
      <c r="F67" s="16">
        <f t="shared" si="32"/>
        <v>0</v>
      </c>
      <c r="G67" s="22">
        <f t="shared" si="32"/>
        <v>0</v>
      </c>
      <c r="H67" s="22">
        <f t="shared" si="32"/>
        <v>0</v>
      </c>
      <c r="I67" s="22">
        <f t="shared" si="32"/>
        <v>0</v>
      </c>
      <c r="J67" s="16">
        <f t="shared" si="32"/>
        <v>0</v>
      </c>
      <c r="K67" s="18" t="s">
        <v>26</v>
      </c>
    </row>
    <row r="68" spans="1:11" ht="94.5" customHeight="1" x14ac:dyDescent="0.25">
      <c r="A68" s="7">
        <v>50</v>
      </c>
      <c r="B68" s="21" t="s">
        <v>71</v>
      </c>
      <c r="C68" s="16">
        <f>SUM(C69:C72)</f>
        <v>650</v>
      </c>
      <c r="D68" s="16">
        <f t="shared" ref="D68:J68" si="33">SUM(D69:D72)</f>
        <v>150</v>
      </c>
      <c r="E68" s="16">
        <f t="shared" si="33"/>
        <v>100</v>
      </c>
      <c r="F68" s="16">
        <f t="shared" si="33"/>
        <v>100</v>
      </c>
      <c r="G68" s="16">
        <f t="shared" si="33"/>
        <v>0</v>
      </c>
      <c r="H68" s="16">
        <f t="shared" si="33"/>
        <v>100</v>
      </c>
      <c r="I68" s="16">
        <f t="shared" si="33"/>
        <v>100</v>
      </c>
      <c r="J68" s="16">
        <f t="shared" si="33"/>
        <v>100</v>
      </c>
      <c r="K68" s="18">
        <v>8</v>
      </c>
    </row>
    <row r="69" spans="1:11" x14ac:dyDescent="0.25">
      <c r="A69" s="7">
        <v>51</v>
      </c>
      <c r="B69" s="15" t="s">
        <v>18</v>
      </c>
      <c r="C69" s="16">
        <f>SUM(D69:J69)</f>
        <v>650</v>
      </c>
      <c r="D69" s="20">
        <v>150</v>
      </c>
      <c r="E69" s="20">
        <v>100</v>
      </c>
      <c r="F69" s="16">
        <v>100</v>
      </c>
      <c r="G69" s="22">
        <v>0</v>
      </c>
      <c r="H69" s="22">
        <v>100</v>
      </c>
      <c r="I69" s="22">
        <v>100</v>
      </c>
      <c r="J69" s="16">
        <v>100</v>
      </c>
      <c r="K69" s="18" t="s">
        <v>26</v>
      </c>
    </row>
    <row r="70" spans="1:11" x14ac:dyDescent="0.25">
      <c r="A70" s="7">
        <v>52</v>
      </c>
      <c r="B70" s="15" t="s">
        <v>19</v>
      </c>
      <c r="C70" s="16">
        <f>SUM(D70:J70)</f>
        <v>0</v>
      </c>
      <c r="D70" s="20">
        <v>0</v>
      </c>
      <c r="E70" s="20">
        <v>0</v>
      </c>
      <c r="F70" s="16">
        <v>0</v>
      </c>
      <c r="G70" s="22">
        <v>0</v>
      </c>
      <c r="H70" s="22">
        <v>0</v>
      </c>
      <c r="I70" s="22">
        <v>0</v>
      </c>
      <c r="J70" s="16">
        <v>0</v>
      </c>
      <c r="K70" s="18" t="s">
        <v>26</v>
      </c>
    </row>
    <row r="71" spans="1:11" x14ac:dyDescent="0.25">
      <c r="A71" s="7">
        <v>53</v>
      </c>
      <c r="B71" s="15" t="s">
        <v>20</v>
      </c>
      <c r="C71" s="16">
        <f>SUM(D71:J71)</f>
        <v>0</v>
      </c>
      <c r="D71" s="20">
        <v>0</v>
      </c>
      <c r="E71" s="20">
        <v>0</v>
      </c>
      <c r="F71" s="16">
        <v>0</v>
      </c>
      <c r="G71" s="22">
        <v>0</v>
      </c>
      <c r="H71" s="22">
        <v>0</v>
      </c>
      <c r="I71" s="22">
        <v>0</v>
      </c>
      <c r="J71" s="16">
        <v>0</v>
      </c>
      <c r="K71" s="18" t="s">
        <v>26</v>
      </c>
    </row>
    <row r="72" spans="1:11" x14ac:dyDescent="0.25">
      <c r="A72" s="7">
        <v>54</v>
      </c>
      <c r="B72" s="15" t="s">
        <v>21</v>
      </c>
      <c r="C72" s="16">
        <f>SUM(D72:J72)</f>
        <v>0</v>
      </c>
      <c r="D72" s="20">
        <v>0</v>
      </c>
      <c r="E72" s="20">
        <v>0</v>
      </c>
      <c r="F72" s="16">
        <v>0</v>
      </c>
      <c r="G72" s="22">
        <v>0</v>
      </c>
      <c r="H72" s="22">
        <v>0</v>
      </c>
      <c r="I72" s="22">
        <v>0</v>
      </c>
      <c r="J72" s="16">
        <v>0</v>
      </c>
      <c r="K72" s="18" t="s">
        <v>26</v>
      </c>
    </row>
    <row r="73" spans="1:11" x14ac:dyDescent="0.25">
      <c r="A73" s="59">
        <v>55</v>
      </c>
      <c r="B73" s="74" t="s">
        <v>72</v>
      </c>
      <c r="C73" s="79">
        <f>SUM(C75:C78)</f>
        <v>171.1</v>
      </c>
      <c r="D73" s="80">
        <f t="shared" ref="D73:J73" si="34">SUM(D75:D78)</f>
        <v>3.9</v>
      </c>
      <c r="E73" s="80">
        <f t="shared" si="34"/>
        <v>27.2</v>
      </c>
      <c r="F73" s="79">
        <f t="shared" si="34"/>
        <v>0</v>
      </c>
      <c r="G73" s="79">
        <f t="shared" ref="G73" si="35">SUM(G75:G78)</f>
        <v>20</v>
      </c>
      <c r="H73" s="84">
        <f t="shared" si="34"/>
        <v>20</v>
      </c>
      <c r="I73" s="84">
        <f t="shared" si="34"/>
        <v>50</v>
      </c>
      <c r="J73" s="79">
        <f t="shared" si="34"/>
        <v>50</v>
      </c>
      <c r="K73" s="68" t="s">
        <v>106</v>
      </c>
    </row>
    <row r="74" spans="1:11" ht="42" customHeight="1" x14ac:dyDescent="0.25">
      <c r="A74" s="59"/>
      <c r="B74" s="75"/>
      <c r="C74" s="79"/>
      <c r="D74" s="80"/>
      <c r="E74" s="80"/>
      <c r="F74" s="79"/>
      <c r="G74" s="79"/>
      <c r="H74" s="84"/>
      <c r="I74" s="84"/>
      <c r="J74" s="79"/>
      <c r="K74" s="68"/>
    </row>
    <row r="75" spans="1:11" x14ac:dyDescent="0.25">
      <c r="A75" s="9">
        <v>56</v>
      </c>
      <c r="B75" s="15" t="s">
        <v>18</v>
      </c>
      <c r="C75" s="16">
        <f>SUM(D75:J75)</f>
        <v>171.1</v>
      </c>
      <c r="D75" s="20">
        <v>3.9</v>
      </c>
      <c r="E75" s="20">
        <v>27.2</v>
      </c>
      <c r="F75" s="16">
        <v>0</v>
      </c>
      <c r="G75" s="22">
        <v>20</v>
      </c>
      <c r="H75" s="22">
        <v>20</v>
      </c>
      <c r="I75" s="22">
        <v>50</v>
      </c>
      <c r="J75" s="16">
        <v>50</v>
      </c>
      <c r="K75" s="18" t="s">
        <v>26</v>
      </c>
    </row>
    <row r="76" spans="1:11" x14ac:dyDescent="0.25">
      <c r="A76" s="10">
        <v>57</v>
      </c>
      <c r="B76" s="15" t="s">
        <v>19</v>
      </c>
      <c r="C76" s="16">
        <f>SUM(D76:J76)</f>
        <v>0</v>
      </c>
      <c r="D76" s="20">
        <v>0</v>
      </c>
      <c r="E76" s="20">
        <v>0</v>
      </c>
      <c r="F76" s="16">
        <v>0</v>
      </c>
      <c r="G76" s="22">
        <v>0</v>
      </c>
      <c r="H76" s="22">
        <v>0</v>
      </c>
      <c r="I76" s="22">
        <v>0</v>
      </c>
      <c r="J76" s="16">
        <v>0</v>
      </c>
      <c r="K76" s="18" t="s">
        <v>26</v>
      </c>
    </row>
    <row r="77" spans="1:11" x14ac:dyDescent="0.25">
      <c r="A77" s="7">
        <v>58</v>
      </c>
      <c r="B77" s="15" t="s">
        <v>20</v>
      </c>
      <c r="C77" s="16">
        <f>SUM(D77:J77)</f>
        <v>0</v>
      </c>
      <c r="D77" s="20">
        <v>0</v>
      </c>
      <c r="E77" s="20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8" t="s">
        <v>26</v>
      </c>
    </row>
    <row r="78" spans="1:11" x14ac:dyDescent="0.25">
      <c r="A78" s="7">
        <v>59</v>
      </c>
      <c r="B78" s="15" t="s">
        <v>21</v>
      </c>
      <c r="C78" s="16">
        <f>SUM(D78:J78)</f>
        <v>0</v>
      </c>
      <c r="D78" s="20">
        <v>0</v>
      </c>
      <c r="E78" s="20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8" t="s">
        <v>26</v>
      </c>
    </row>
    <row r="79" spans="1:11" ht="21.75" customHeight="1" x14ac:dyDescent="0.25">
      <c r="A79" s="7">
        <v>60</v>
      </c>
      <c r="B79" s="68" t="s">
        <v>58</v>
      </c>
      <c r="C79" s="68"/>
      <c r="D79" s="68"/>
      <c r="E79" s="68"/>
      <c r="F79" s="68"/>
      <c r="G79" s="68"/>
      <c r="H79" s="68"/>
      <c r="I79" s="68"/>
      <c r="J79" s="68"/>
      <c r="K79" s="68"/>
    </row>
    <row r="80" spans="1:11" ht="15.75" customHeight="1" x14ac:dyDescent="0.25">
      <c r="A80" s="66">
        <v>61</v>
      </c>
      <c r="B80" s="71" t="s">
        <v>59</v>
      </c>
      <c r="C80" s="79">
        <f>SUM(C82:C85)</f>
        <v>23150.400000000001</v>
      </c>
      <c r="D80" s="80">
        <f>SUM(D82:D85)</f>
        <v>15888.3</v>
      </c>
      <c r="E80" s="80">
        <f t="shared" ref="E80:J80" si="36">SUM(E82:E85)</f>
        <v>6220.6</v>
      </c>
      <c r="F80" s="79">
        <f t="shared" si="36"/>
        <v>458.29999999999995</v>
      </c>
      <c r="G80" s="79">
        <f>SUM(G82:G85)</f>
        <v>10</v>
      </c>
      <c r="H80" s="79">
        <f t="shared" si="36"/>
        <v>110</v>
      </c>
      <c r="I80" s="79">
        <f t="shared" si="36"/>
        <v>110</v>
      </c>
      <c r="J80" s="79">
        <f t="shared" si="36"/>
        <v>353.2</v>
      </c>
      <c r="K80" s="68"/>
    </row>
    <row r="81" spans="1:11" ht="15.75" customHeight="1" x14ac:dyDescent="0.25">
      <c r="A81" s="67"/>
      <c r="B81" s="72"/>
      <c r="C81" s="79"/>
      <c r="D81" s="80"/>
      <c r="E81" s="80"/>
      <c r="F81" s="79"/>
      <c r="G81" s="79"/>
      <c r="H81" s="79"/>
      <c r="I81" s="79"/>
      <c r="J81" s="79"/>
      <c r="K81" s="68"/>
    </row>
    <row r="82" spans="1:11" x14ac:dyDescent="0.25">
      <c r="A82" s="7">
        <v>62</v>
      </c>
      <c r="B82" s="15" t="s">
        <v>18</v>
      </c>
      <c r="C82" s="16">
        <f>SUM(D82:J82,C172)</f>
        <v>14283.7</v>
      </c>
      <c r="D82" s="20">
        <f>SUM(D89,D172)</f>
        <v>7286.7</v>
      </c>
      <c r="E82" s="20">
        <f t="shared" ref="D82:J83" si="37">SUM(E89,E172)</f>
        <v>6210.6</v>
      </c>
      <c r="F82" s="16">
        <f t="shared" si="37"/>
        <v>243.2</v>
      </c>
      <c r="G82" s="16">
        <f t="shared" si="37"/>
        <v>0</v>
      </c>
      <c r="H82" s="16">
        <f t="shared" si="37"/>
        <v>100</v>
      </c>
      <c r="I82" s="16">
        <f t="shared" si="37"/>
        <v>100</v>
      </c>
      <c r="J82" s="16">
        <f t="shared" si="37"/>
        <v>343.2</v>
      </c>
      <c r="K82" s="18" t="s">
        <v>26</v>
      </c>
    </row>
    <row r="83" spans="1:11" x14ac:dyDescent="0.25">
      <c r="A83" s="7">
        <v>63</v>
      </c>
      <c r="B83" s="15" t="s">
        <v>19</v>
      </c>
      <c r="C83" s="16">
        <f>SUM(C90,C173)</f>
        <v>0</v>
      </c>
      <c r="D83" s="20">
        <f t="shared" si="37"/>
        <v>0</v>
      </c>
      <c r="E83" s="20">
        <f t="shared" si="37"/>
        <v>0</v>
      </c>
      <c r="F83" s="16">
        <f t="shared" si="37"/>
        <v>0</v>
      </c>
      <c r="G83" s="16">
        <f t="shared" si="37"/>
        <v>0</v>
      </c>
      <c r="H83" s="16">
        <f t="shared" si="37"/>
        <v>0</v>
      </c>
      <c r="I83" s="16">
        <f t="shared" si="37"/>
        <v>0</v>
      </c>
      <c r="J83" s="16">
        <f t="shared" si="37"/>
        <v>0</v>
      </c>
      <c r="K83" s="18" t="s">
        <v>26</v>
      </c>
    </row>
    <row r="84" spans="1:11" x14ac:dyDescent="0.25">
      <c r="A84" s="7">
        <v>64</v>
      </c>
      <c r="B84" s="15" t="s">
        <v>20</v>
      </c>
      <c r="C84" s="16">
        <f>SUM(C91,C174)</f>
        <v>8796.7000000000007</v>
      </c>
      <c r="D84" s="16">
        <f t="shared" ref="D84:J84" si="38">SUM(D91,D174)</f>
        <v>8591.6</v>
      </c>
      <c r="E84" s="16">
        <f t="shared" si="38"/>
        <v>0</v>
      </c>
      <c r="F84" s="16">
        <f t="shared" si="38"/>
        <v>205.1</v>
      </c>
      <c r="G84" s="16">
        <f t="shared" si="38"/>
        <v>0</v>
      </c>
      <c r="H84" s="16">
        <f t="shared" si="38"/>
        <v>0</v>
      </c>
      <c r="I84" s="16">
        <f t="shared" si="38"/>
        <v>0</v>
      </c>
      <c r="J84" s="16">
        <f t="shared" si="38"/>
        <v>0</v>
      </c>
      <c r="K84" s="18" t="s">
        <v>26</v>
      </c>
    </row>
    <row r="85" spans="1:11" x14ac:dyDescent="0.25">
      <c r="A85" s="7">
        <v>65</v>
      </c>
      <c r="B85" s="15" t="s">
        <v>21</v>
      </c>
      <c r="C85" s="16">
        <f>SUM(C92,C175)</f>
        <v>70</v>
      </c>
      <c r="D85" s="20">
        <f t="shared" ref="D85:J85" si="39">SUM(D92,D175)</f>
        <v>10</v>
      </c>
      <c r="E85" s="20">
        <f t="shared" si="39"/>
        <v>10</v>
      </c>
      <c r="F85" s="16">
        <f t="shared" si="39"/>
        <v>10</v>
      </c>
      <c r="G85" s="16">
        <f t="shared" si="39"/>
        <v>10</v>
      </c>
      <c r="H85" s="16">
        <f t="shared" si="39"/>
        <v>10</v>
      </c>
      <c r="I85" s="16">
        <f t="shared" si="39"/>
        <v>10</v>
      </c>
      <c r="J85" s="16">
        <f t="shared" si="39"/>
        <v>10</v>
      </c>
      <c r="K85" s="18" t="s">
        <v>26</v>
      </c>
    </row>
    <row r="86" spans="1:11" x14ac:dyDescent="0.25">
      <c r="A86" s="7">
        <v>66</v>
      </c>
      <c r="B86" s="68" t="s">
        <v>27</v>
      </c>
      <c r="C86" s="68"/>
      <c r="D86" s="68"/>
      <c r="E86" s="68"/>
      <c r="F86" s="68"/>
      <c r="G86" s="68"/>
      <c r="H86" s="68"/>
      <c r="I86" s="68"/>
      <c r="J86" s="68"/>
      <c r="K86" s="68"/>
    </row>
    <row r="87" spans="1:11" ht="15" customHeight="1" x14ac:dyDescent="0.25">
      <c r="A87" s="66">
        <v>67</v>
      </c>
      <c r="B87" s="71" t="s">
        <v>28</v>
      </c>
      <c r="C87" s="79">
        <f>SUM(C89:C92)</f>
        <v>23150.400000000001</v>
      </c>
      <c r="D87" s="80">
        <f t="shared" ref="D87:J87" si="40">SUM(D89:D92)</f>
        <v>15888.3</v>
      </c>
      <c r="E87" s="80">
        <f t="shared" si="40"/>
        <v>6220.6</v>
      </c>
      <c r="F87" s="79">
        <f t="shared" si="40"/>
        <v>458.29999999999995</v>
      </c>
      <c r="G87" s="79">
        <f t="shared" si="40"/>
        <v>10</v>
      </c>
      <c r="H87" s="79">
        <f t="shared" si="40"/>
        <v>110</v>
      </c>
      <c r="I87" s="79">
        <f t="shared" si="40"/>
        <v>110</v>
      </c>
      <c r="J87" s="79">
        <f t="shared" si="40"/>
        <v>353.2</v>
      </c>
      <c r="K87" s="68" t="s">
        <v>26</v>
      </c>
    </row>
    <row r="88" spans="1:11" ht="26.25" customHeight="1" x14ac:dyDescent="0.25">
      <c r="A88" s="67"/>
      <c r="B88" s="72"/>
      <c r="C88" s="79"/>
      <c r="D88" s="80"/>
      <c r="E88" s="80"/>
      <c r="F88" s="79"/>
      <c r="G88" s="79"/>
      <c r="H88" s="79"/>
      <c r="I88" s="79"/>
      <c r="J88" s="79"/>
      <c r="K88" s="68"/>
    </row>
    <row r="89" spans="1:11" x14ac:dyDescent="0.25">
      <c r="A89" s="7">
        <v>68</v>
      </c>
      <c r="B89" s="15" t="s">
        <v>18</v>
      </c>
      <c r="C89" s="16">
        <f>SUM(D89:J89)</f>
        <v>14283.7</v>
      </c>
      <c r="D89" s="20">
        <f>SUM(D96,D154)</f>
        <v>7286.7</v>
      </c>
      <c r="E89" s="20">
        <f t="shared" ref="E89:J89" si="41">SUM(E96,E154)</f>
        <v>6210.6</v>
      </c>
      <c r="F89" s="16">
        <f t="shared" si="41"/>
        <v>243.2</v>
      </c>
      <c r="G89" s="16">
        <f t="shared" si="41"/>
        <v>0</v>
      </c>
      <c r="H89" s="16">
        <f t="shared" si="41"/>
        <v>100</v>
      </c>
      <c r="I89" s="16">
        <f t="shared" si="41"/>
        <v>100</v>
      </c>
      <c r="J89" s="16">
        <f t="shared" si="41"/>
        <v>343.2</v>
      </c>
      <c r="K89" s="18" t="s">
        <v>26</v>
      </c>
    </row>
    <row r="90" spans="1:11" x14ac:dyDescent="0.25">
      <c r="A90" s="7">
        <v>69</v>
      </c>
      <c r="B90" s="15" t="s">
        <v>19</v>
      </c>
      <c r="C90" s="16">
        <f t="shared" ref="C90:C92" si="42">SUM(C97,C155)</f>
        <v>0</v>
      </c>
      <c r="D90" s="20">
        <f>SUM(D97,D155)</f>
        <v>0</v>
      </c>
      <c r="E90" s="20">
        <f t="shared" ref="E90:J90" si="43">SUM(E97,E155)</f>
        <v>0</v>
      </c>
      <c r="F90" s="16">
        <f t="shared" si="43"/>
        <v>0</v>
      </c>
      <c r="G90" s="16">
        <f t="shared" si="43"/>
        <v>0</v>
      </c>
      <c r="H90" s="16">
        <f t="shared" si="43"/>
        <v>0</v>
      </c>
      <c r="I90" s="16">
        <f t="shared" si="43"/>
        <v>0</v>
      </c>
      <c r="J90" s="16">
        <f t="shared" si="43"/>
        <v>0</v>
      </c>
      <c r="K90" s="18" t="s">
        <v>26</v>
      </c>
    </row>
    <row r="91" spans="1:11" x14ac:dyDescent="0.25">
      <c r="A91" s="7">
        <v>70</v>
      </c>
      <c r="B91" s="15" t="s">
        <v>20</v>
      </c>
      <c r="C91" s="16">
        <f>SUM(C98,C156)</f>
        <v>8796.7000000000007</v>
      </c>
      <c r="D91" s="20">
        <f>SUM(D98,D156)</f>
        <v>8591.6</v>
      </c>
      <c r="E91" s="20">
        <f t="shared" ref="E91:I91" si="44">SUM(E98,E156)</f>
        <v>0</v>
      </c>
      <c r="F91" s="16">
        <f t="shared" si="44"/>
        <v>205.1</v>
      </c>
      <c r="G91" s="16">
        <f t="shared" si="44"/>
        <v>0</v>
      </c>
      <c r="H91" s="16">
        <f t="shared" si="44"/>
        <v>0</v>
      </c>
      <c r="I91" s="16">
        <f t="shared" si="44"/>
        <v>0</v>
      </c>
      <c r="J91" s="16">
        <v>0</v>
      </c>
      <c r="K91" s="18" t="s">
        <v>26</v>
      </c>
    </row>
    <row r="92" spans="1:11" x14ac:dyDescent="0.25">
      <c r="A92" s="7">
        <v>71</v>
      </c>
      <c r="B92" s="15" t="s">
        <v>21</v>
      </c>
      <c r="C92" s="16">
        <f t="shared" si="42"/>
        <v>70</v>
      </c>
      <c r="D92" s="20">
        <f>SUM(D99,D157)</f>
        <v>10</v>
      </c>
      <c r="E92" s="20">
        <f t="shared" ref="E92:J92" si="45">SUM(E99,E157)</f>
        <v>10</v>
      </c>
      <c r="F92" s="16">
        <f t="shared" si="45"/>
        <v>10</v>
      </c>
      <c r="G92" s="16">
        <f t="shared" si="45"/>
        <v>10</v>
      </c>
      <c r="H92" s="16">
        <f t="shared" si="45"/>
        <v>10</v>
      </c>
      <c r="I92" s="16">
        <f t="shared" si="45"/>
        <v>10</v>
      </c>
      <c r="J92" s="16">
        <f t="shared" si="45"/>
        <v>10</v>
      </c>
      <c r="K92" s="18" t="s">
        <v>26</v>
      </c>
    </row>
    <row r="93" spans="1:11" ht="17.25" customHeight="1" x14ac:dyDescent="0.25">
      <c r="A93" s="7">
        <v>72</v>
      </c>
      <c r="B93" s="68" t="s">
        <v>29</v>
      </c>
      <c r="C93" s="68"/>
      <c r="D93" s="68"/>
      <c r="E93" s="68"/>
      <c r="F93" s="68"/>
      <c r="G93" s="68"/>
      <c r="H93" s="68"/>
      <c r="I93" s="68"/>
      <c r="J93" s="68"/>
      <c r="K93" s="68"/>
    </row>
    <row r="94" spans="1:11" ht="40.5" x14ac:dyDescent="0.25">
      <c r="A94" s="7">
        <v>73</v>
      </c>
      <c r="B94" s="15" t="s">
        <v>35</v>
      </c>
      <c r="C94" s="79">
        <f>SUM(C96:C99)</f>
        <v>21453.599999999999</v>
      </c>
      <c r="D94" s="80">
        <f t="shared" ref="D94:J94" si="46">SUM(D96:D99)</f>
        <v>15343</v>
      </c>
      <c r="E94" s="80">
        <f t="shared" si="46"/>
        <v>6110.6</v>
      </c>
      <c r="F94" s="79">
        <f t="shared" si="46"/>
        <v>0</v>
      </c>
      <c r="G94" s="79">
        <f>SUM(G96:G99)</f>
        <v>0</v>
      </c>
      <c r="H94" s="79">
        <f t="shared" si="46"/>
        <v>0</v>
      </c>
      <c r="I94" s="79">
        <f t="shared" si="46"/>
        <v>0</v>
      </c>
      <c r="J94" s="79">
        <f t="shared" si="46"/>
        <v>0</v>
      </c>
      <c r="K94" s="68" t="s">
        <v>26</v>
      </c>
    </row>
    <row r="95" spans="1:11" x14ac:dyDescent="0.25">
      <c r="A95" s="7">
        <v>74</v>
      </c>
      <c r="B95" s="15" t="s">
        <v>25</v>
      </c>
      <c r="C95" s="79"/>
      <c r="D95" s="80"/>
      <c r="E95" s="80"/>
      <c r="F95" s="79"/>
      <c r="G95" s="79"/>
      <c r="H95" s="79"/>
      <c r="I95" s="79"/>
      <c r="J95" s="79"/>
      <c r="K95" s="68"/>
    </row>
    <row r="96" spans="1:11" x14ac:dyDescent="0.25">
      <c r="A96" s="7">
        <v>75</v>
      </c>
      <c r="B96" s="15" t="s">
        <v>18</v>
      </c>
      <c r="C96" s="16">
        <f>SUM(D96:J96)</f>
        <v>13110.6</v>
      </c>
      <c r="D96" s="20">
        <f>SUM(D102,D119,D126,D143,D148)</f>
        <v>7000</v>
      </c>
      <c r="E96" s="20">
        <f>SUM(E102,E119,E126,E143,E148)</f>
        <v>6110.6</v>
      </c>
      <c r="F96" s="16">
        <f t="shared" ref="F96:J96" si="47">SUM(F102,F119,F126,F143,F148)</f>
        <v>0</v>
      </c>
      <c r="G96" s="16">
        <v>0</v>
      </c>
      <c r="H96" s="16">
        <f t="shared" si="47"/>
        <v>0</v>
      </c>
      <c r="I96" s="16">
        <f t="shared" si="47"/>
        <v>0</v>
      </c>
      <c r="J96" s="16">
        <f t="shared" si="47"/>
        <v>0</v>
      </c>
      <c r="K96" s="18" t="s">
        <v>26</v>
      </c>
    </row>
    <row r="97" spans="1:11" x14ac:dyDescent="0.25">
      <c r="A97" s="7">
        <v>76</v>
      </c>
      <c r="B97" s="15" t="s">
        <v>19</v>
      </c>
      <c r="C97" s="16">
        <f t="shared" ref="C97:D99" si="48">SUM(C103,C120,C127,C144,C149)</f>
        <v>0</v>
      </c>
      <c r="D97" s="20">
        <f t="shared" si="48"/>
        <v>0</v>
      </c>
      <c r="E97" s="20">
        <v>0</v>
      </c>
      <c r="F97" s="16">
        <f t="shared" ref="F97:J97" si="49">SUM(F103,F120,F127,F144,F149)</f>
        <v>0</v>
      </c>
      <c r="G97" s="16">
        <f t="shared" si="49"/>
        <v>0</v>
      </c>
      <c r="H97" s="16">
        <f t="shared" si="49"/>
        <v>0</v>
      </c>
      <c r="I97" s="16">
        <f t="shared" si="49"/>
        <v>0</v>
      </c>
      <c r="J97" s="16">
        <f t="shared" si="49"/>
        <v>0</v>
      </c>
      <c r="K97" s="18" t="s">
        <v>26</v>
      </c>
    </row>
    <row r="98" spans="1:11" x14ac:dyDescent="0.25">
      <c r="A98" s="7">
        <v>77</v>
      </c>
      <c r="B98" s="15" t="s">
        <v>20</v>
      </c>
      <c r="C98" s="16">
        <f t="shared" si="48"/>
        <v>8343</v>
      </c>
      <c r="D98" s="20">
        <f t="shared" si="48"/>
        <v>8343</v>
      </c>
      <c r="E98" s="20">
        <f t="shared" ref="E98:J98" si="50">SUM(E104,E121,E128,E145,E150)</f>
        <v>0</v>
      </c>
      <c r="F98" s="16">
        <f t="shared" si="50"/>
        <v>0</v>
      </c>
      <c r="G98" s="16">
        <f t="shared" si="50"/>
        <v>0</v>
      </c>
      <c r="H98" s="16">
        <f t="shared" si="50"/>
        <v>0</v>
      </c>
      <c r="I98" s="16">
        <f>SUM(I104,I121,I128,I145,I150)</f>
        <v>0</v>
      </c>
      <c r="J98" s="16">
        <f t="shared" si="50"/>
        <v>0</v>
      </c>
      <c r="K98" s="18" t="s">
        <v>26</v>
      </c>
    </row>
    <row r="99" spans="1:11" x14ac:dyDescent="0.25">
      <c r="A99" s="7">
        <v>78</v>
      </c>
      <c r="B99" s="15" t="s">
        <v>21</v>
      </c>
      <c r="C99" s="16">
        <f t="shared" si="48"/>
        <v>0</v>
      </c>
      <c r="D99" s="20">
        <f t="shared" si="48"/>
        <v>0</v>
      </c>
      <c r="E99" s="20">
        <f t="shared" ref="E99:J99" si="51">SUM(E105,E122,E129,E146,E151)</f>
        <v>0</v>
      </c>
      <c r="F99" s="16">
        <f t="shared" si="51"/>
        <v>0</v>
      </c>
      <c r="G99" s="16">
        <f t="shared" si="51"/>
        <v>0</v>
      </c>
      <c r="H99" s="16">
        <f t="shared" si="51"/>
        <v>0</v>
      </c>
      <c r="I99" s="16">
        <f t="shared" si="51"/>
        <v>0</v>
      </c>
      <c r="J99" s="16">
        <f t="shared" si="51"/>
        <v>0</v>
      </c>
      <c r="K99" s="18" t="s">
        <v>26</v>
      </c>
    </row>
    <row r="100" spans="1:11" x14ac:dyDescent="0.25">
      <c r="A100" s="66">
        <v>79</v>
      </c>
      <c r="B100" s="64" t="s">
        <v>73</v>
      </c>
      <c r="C100" s="79">
        <f>SUM(C102:C105)</f>
        <v>19303.599999999999</v>
      </c>
      <c r="D100" s="80">
        <f t="shared" ref="D100:J100" si="52">SUM(D102:D105)</f>
        <v>15343</v>
      </c>
      <c r="E100" s="80">
        <f>SUM(E102:E105)</f>
        <v>3960.6</v>
      </c>
      <c r="F100" s="79">
        <f t="shared" si="52"/>
        <v>0</v>
      </c>
      <c r="G100" s="79">
        <f>SUM(G102:G105)</f>
        <v>0</v>
      </c>
      <c r="H100" s="79">
        <f t="shared" si="52"/>
        <v>0</v>
      </c>
      <c r="I100" s="79">
        <f t="shared" si="52"/>
        <v>0</v>
      </c>
      <c r="J100" s="79">
        <f t="shared" si="52"/>
        <v>0</v>
      </c>
      <c r="K100" s="81">
        <v>9.1</v>
      </c>
    </row>
    <row r="101" spans="1:11" ht="95.25" customHeight="1" x14ac:dyDescent="0.25">
      <c r="A101" s="67"/>
      <c r="B101" s="65"/>
      <c r="C101" s="79"/>
      <c r="D101" s="80"/>
      <c r="E101" s="80"/>
      <c r="F101" s="79"/>
      <c r="G101" s="79"/>
      <c r="H101" s="79"/>
      <c r="I101" s="79"/>
      <c r="J101" s="79"/>
      <c r="K101" s="81"/>
    </row>
    <row r="102" spans="1:11" x14ac:dyDescent="0.25">
      <c r="A102" s="7">
        <v>80</v>
      </c>
      <c r="B102" s="15" t="s">
        <v>18</v>
      </c>
      <c r="C102" s="16">
        <f>SUM(C107,C112)</f>
        <v>10960.6</v>
      </c>
      <c r="D102" s="20">
        <f t="shared" ref="D102:J102" si="53">SUM(D107,D112)</f>
        <v>7000</v>
      </c>
      <c r="E102" s="20">
        <v>3960.6</v>
      </c>
      <c r="F102" s="16">
        <f t="shared" si="53"/>
        <v>0</v>
      </c>
      <c r="G102" s="16">
        <f t="shared" si="53"/>
        <v>0</v>
      </c>
      <c r="H102" s="16">
        <f t="shared" si="53"/>
        <v>0</v>
      </c>
      <c r="I102" s="16">
        <f t="shared" si="53"/>
        <v>0</v>
      </c>
      <c r="J102" s="16">
        <f t="shared" si="53"/>
        <v>0</v>
      </c>
      <c r="K102" s="81"/>
    </row>
    <row r="103" spans="1:11" x14ac:dyDescent="0.25">
      <c r="A103" s="7">
        <v>81</v>
      </c>
      <c r="B103" s="15" t="s">
        <v>19</v>
      </c>
      <c r="C103" s="16">
        <f>SUM(C108,C113)</f>
        <v>0</v>
      </c>
      <c r="D103" s="20">
        <f t="shared" ref="D103:J103" si="54">SUM(D108,D113)</f>
        <v>0</v>
      </c>
      <c r="E103" s="20">
        <f t="shared" si="54"/>
        <v>0</v>
      </c>
      <c r="F103" s="16">
        <f t="shared" si="54"/>
        <v>0</v>
      </c>
      <c r="G103" s="16">
        <f t="shared" si="54"/>
        <v>0</v>
      </c>
      <c r="H103" s="16">
        <f t="shared" si="54"/>
        <v>0</v>
      </c>
      <c r="I103" s="16">
        <f t="shared" si="54"/>
        <v>0</v>
      </c>
      <c r="J103" s="16">
        <f t="shared" si="54"/>
        <v>0</v>
      </c>
      <c r="K103" s="81"/>
    </row>
    <row r="104" spans="1:11" x14ac:dyDescent="0.25">
      <c r="A104" s="7">
        <v>82</v>
      </c>
      <c r="B104" s="15" t="s">
        <v>20</v>
      </c>
      <c r="C104" s="16">
        <f>SUM(C109,C114)</f>
        <v>8343</v>
      </c>
      <c r="D104" s="20">
        <f t="shared" ref="D104:J104" si="55">SUM(D109,D114)</f>
        <v>8343</v>
      </c>
      <c r="E104" s="20">
        <f t="shared" si="55"/>
        <v>0</v>
      </c>
      <c r="F104" s="16">
        <f t="shared" si="55"/>
        <v>0</v>
      </c>
      <c r="G104" s="16">
        <f t="shared" si="55"/>
        <v>0</v>
      </c>
      <c r="H104" s="16">
        <f t="shared" si="55"/>
        <v>0</v>
      </c>
      <c r="I104" s="16">
        <f t="shared" si="55"/>
        <v>0</v>
      </c>
      <c r="J104" s="16">
        <f t="shared" si="55"/>
        <v>0</v>
      </c>
      <c r="K104" s="81"/>
    </row>
    <row r="105" spans="1:11" x14ac:dyDescent="0.25">
      <c r="A105" s="7">
        <v>83</v>
      </c>
      <c r="B105" s="15" t="s">
        <v>21</v>
      </c>
      <c r="C105" s="16">
        <f>SUM(C110,C115)</f>
        <v>0</v>
      </c>
      <c r="D105" s="20">
        <f t="shared" ref="D105:J105" si="56">SUM(D110,D115)</f>
        <v>0</v>
      </c>
      <c r="E105" s="20">
        <f t="shared" si="56"/>
        <v>0</v>
      </c>
      <c r="F105" s="16">
        <f t="shared" si="56"/>
        <v>0</v>
      </c>
      <c r="G105" s="16">
        <f t="shared" si="56"/>
        <v>0</v>
      </c>
      <c r="H105" s="16">
        <f t="shared" si="56"/>
        <v>0</v>
      </c>
      <c r="I105" s="16">
        <f t="shared" si="56"/>
        <v>0</v>
      </c>
      <c r="J105" s="16">
        <f t="shared" si="56"/>
        <v>0</v>
      </c>
      <c r="K105" s="81"/>
    </row>
    <row r="106" spans="1:11" ht="94.5" x14ac:dyDescent="0.25">
      <c r="A106" s="7">
        <v>84</v>
      </c>
      <c r="B106" s="15" t="s">
        <v>36</v>
      </c>
      <c r="C106" s="16">
        <f>SUM(C107:C110)</f>
        <v>18913.599999999999</v>
      </c>
      <c r="D106" s="20">
        <f t="shared" ref="D106:J106" si="57">SUM(D107:D110)</f>
        <v>14953</v>
      </c>
      <c r="E106" s="20">
        <f>SUM(E107:E110)</f>
        <v>3960.6</v>
      </c>
      <c r="F106" s="16">
        <f t="shared" si="57"/>
        <v>0</v>
      </c>
      <c r="G106" s="16">
        <f t="shared" si="57"/>
        <v>0</v>
      </c>
      <c r="H106" s="16">
        <f t="shared" si="57"/>
        <v>0</v>
      </c>
      <c r="I106" s="16">
        <f t="shared" si="57"/>
        <v>0</v>
      </c>
      <c r="J106" s="16">
        <f t="shared" si="57"/>
        <v>0</v>
      </c>
      <c r="K106" s="81"/>
    </row>
    <row r="107" spans="1:11" x14ac:dyDescent="0.25">
      <c r="A107" s="7">
        <v>85</v>
      </c>
      <c r="B107" s="15" t="s">
        <v>18</v>
      </c>
      <c r="C107" s="16">
        <f>SUM(D107:J107)</f>
        <v>10570.6</v>
      </c>
      <c r="D107" s="20">
        <v>6610</v>
      </c>
      <c r="E107" s="20">
        <v>3960.6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81"/>
    </row>
    <row r="108" spans="1:11" x14ac:dyDescent="0.25">
      <c r="A108" s="7">
        <v>86</v>
      </c>
      <c r="B108" s="15" t="s">
        <v>19</v>
      </c>
      <c r="C108" s="16">
        <f>SUM(D108:J108)</f>
        <v>0</v>
      </c>
      <c r="D108" s="20">
        <v>0</v>
      </c>
      <c r="E108" s="20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81"/>
    </row>
    <row r="109" spans="1:11" x14ac:dyDescent="0.25">
      <c r="A109" s="7">
        <v>87</v>
      </c>
      <c r="B109" s="15" t="s">
        <v>20</v>
      </c>
      <c r="C109" s="16">
        <f>SUM(D109:J109)</f>
        <v>8343</v>
      </c>
      <c r="D109" s="20">
        <v>8343</v>
      </c>
      <c r="E109" s="20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81"/>
    </row>
    <row r="110" spans="1:11" x14ac:dyDescent="0.25">
      <c r="A110" s="7">
        <v>88</v>
      </c>
      <c r="B110" s="15" t="s">
        <v>21</v>
      </c>
      <c r="C110" s="16">
        <f>SUM(D110:J110)</f>
        <v>0</v>
      </c>
      <c r="D110" s="20">
        <v>0</v>
      </c>
      <c r="E110" s="20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81"/>
    </row>
    <row r="111" spans="1:11" ht="123" customHeight="1" x14ac:dyDescent="0.25">
      <c r="A111" s="7">
        <v>89</v>
      </c>
      <c r="B111" s="21" t="s">
        <v>37</v>
      </c>
      <c r="C111" s="16">
        <f>SUM(C112:C115)</f>
        <v>390</v>
      </c>
      <c r="D111" s="20">
        <f t="shared" ref="D111:J111" si="58">SUM(D112:D115)</f>
        <v>390</v>
      </c>
      <c r="E111" s="20">
        <f t="shared" si="58"/>
        <v>0</v>
      </c>
      <c r="F111" s="16">
        <f t="shared" si="58"/>
        <v>0</v>
      </c>
      <c r="G111" s="16">
        <f t="shared" si="58"/>
        <v>0</v>
      </c>
      <c r="H111" s="16">
        <f t="shared" si="58"/>
        <v>0</v>
      </c>
      <c r="I111" s="16">
        <f t="shared" si="58"/>
        <v>0</v>
      </c>
      <c r="J111" s="16">
        <f t="shared" si="58"/>
        <v>0</v>
      </c>
      <c r="K111" s="81"/>
    </row>
    <row r="112" spans="1:11" x14ac:dyDescent="0.25">
      <c r="A112" s="7">
        <v>90</v>
      </c>
      <c r="B112" s="15" t="s">
        <v>18</v>
      </c>
      <c r="C112" s="16">
        <f>SUM(D112:J112)</f>
        <v>390</v>
      </c>
      <c r="D112" s="20">
        <v>390</v>
      </c>
      <c r="E112" s="20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81"/>
    </row>
    <row r="113" spans="1:11" x14ac:dyDescent="0.25">
      <c r="A113" s="7">
        <v>91</v>
      </c>
      <c r="B113" s="15" t="s">
        <v>19</v>
      </c>
      <c r="C113" s="16">
        <f>SUM(D113:J113)</f>
        <v>0</v>
      </c>
      <c r="D113" s="20">
        <v>0</v>
      </c>
      <c r="E113" s="20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81"/>
    </row>
    <row r="114" spans="1:11" x14ac:dyDescent="0.25">
      <c r="A114" s="7">
        <v>92</v>
      </c>
      <c r="B114" s="15" t="s">
        <v>20</v>
      </c>
      <c r="C114" s="16">
        <f>SUM(D114:J114)</f>
        <v>0</v>
      </c>
      <c r="D114" s="20">
        <v>0</v>
      </c>
      <c r="E114" s="20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81"/>
    </row>
    <row r="115" spans="1:11" x14ac:dyDescent="0.25">
      <c r="A115" s="7">
        <v>93</v>
      </c>
      <c r="B115" s="15" t="s">
        <v>21</v>
      </c>
      <c r="C115" s="16">
        <f>SUM(D115:J115)</f>
        <v>0</v>
      </c>
      <c r="D115" s="20">
        <v>0</v>
      </c>
      <c r="E115" s="20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81"/>
    </row>
    <row r="116" spans="1:11" x14ac:dyDescent="0.25">
      <c r="A116" s="66">
        <v>94</v>
      </c>
      <c r="B116" s="74" t="s">
        <v>74</v>
      </c>
      <c r="C116" s="79">
        <f>SUM(C119:C122)</f>
        <v>0</v>
      </c>
      <c r="D116" s="80">
        <f t="shared" ref="D116:J116" si="59">SUM(D119:D122)</f>
        <v>0</v>
      </c>
      <c r="E116" s="80">
        <f t="shared" si="59"/>
        <v>0</v>
      </c>
      <c r="F116" s="79">
        <f t="shared" si="59"/>
        <v>0</v>
      </c>
      <c r="G116" s="79">
        <f>SUM(G119:G122)</f>
        <v>0</v>
      </c>
      <c r="H116" s="79">
        <f t="shared" si="59"/>
        <v>0</v>
      </c>
      <c r="I116" s="79">
        <f t="shared" si="59"/>
        <v>0</v>
      </c>
      <c r="J116" s="79">
        <f t="shared" si="59"/>
        <v>0</v>
      </c>
      <c r="K116" s="81"/>
    </row>
    <row r="117" spans="1:11" ht="33" customHeight="1" x14ac:dyDescent="0.25">
      <c r="A117" s="67"/>
      <c r="B117" s="75"/>
      <c r="C117" s="79"/>
      <c r="D117" s="80"/>
      <c r="E117" s="80"/>
      <c r="F117" s="79"/>
      <c r="G117" s="79"/>
      <c r="H117" s="79"/>
      <c r="I117" s="79"/>
      <c r="J117" s="79"/>
      <c r="K117" s="81"/>
    </row>
    <row r="118" spans="1:11" x14ac:dyDescent="0.25">
      <c r="A118" s="7">
        <v>95</v>
      </c>
      <c r="B118" s="15" t="s">
        <v>38</v>
      </c>
      <c r="C118" s="79"/>
      <c r="D118" s="80"/>
      <c r="E118" s="80"/>
      <c r="F118" s="79"/>
      <c r="G118" s="79"/>
      <c r="H118" s="79"/>
      <c r="I118" s="79"/>
      <c r="J118" s="79"/>
      <c r="K118" s="81"/>
    </row>
    <row r="119" spans="1:11" x14ac:dyDescent="0.25">
      <c r="A119" s="7">
        <v>96</v>
      </c>
      <c r="B119" s="15" t="s">
        <v>18</v>
      </c>
      <c r="C119" s="16">
        <f>SUM(D119:J119)</f>
        <v>0</v>
      </c>
      <c r="D119" s="20">
        <v>0</v>
      </c>
      <c r="E119" s="20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8" t="s">
        <v>26</v>
      </c>
    </row>
    <row r="120" spans="1:11" x14ac:dyDescent="0.25">
      <c r="A120" s="7">
        <v>97</v>
      </c>
      <c r="B120" s="15" t="s">
        <v>19</v>
      </c>
      <c r="C120" s="16">
        <f>SUM(D120:J120)</f>
        <v>0</v>
      </c>
      <c r="D120" s="20">
        <v>0</v>
      </c>
      <c r="E120" s="20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8" t="s">
        <v>26</v>
      </c>
    </row>
    <row r="121" spans="1:11" x14ac:dyDescent="0.25">
      <c r="A121" s="7">
        <v>98</v>
      </c>
      <c r="B121" s="15" t="s">
        <v>20</v>
      </c>
      <c r="C121" s="16">
        <f>SUM(D121:J121)</f>
        <v>0</v>
      </c>
      <c r="D121" s="20">
        <v>0</v>
      </c>
      <c r="E121" s="20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8" t="s">
        <v>26</v>
      </c>
    </row>
    <row r="122" spans="1:11" x14ac:dyDescent="0.25">
      <c r="A122" s="53">
        <v>99</v>
      </c>
      <c r="B122" s="52" t="s">
        <v>21</v>
      </c>
      <c r="C122" s="16">
        <f>SUM(D122:J122)</f>
        <v>0</v>
      </c>
      <c r="D122" s="20">
        <v>0</v>
      </c>
      <c r="E122" s="20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8" t="s">
        <v>26</v>
      </c>
    </row>
    <row r="123" spans="1:11" ht="15" customHeight="1" x14ac:dyDescent="0.25">
      <c r="A123" s="59">
        <v>100</v>
      </c>
      <c r="B123" s="61" t="s">
        <v>75</v>
      </c>
      <c r="C123" s="79">
        <f t="shared" ref="C123:J123" si="60">SUM(C126:C129)</f>
        <v>2150</v>
      </c>
      <c r="D123" s="80">
        <f t="shared" si="60"/>
        <v>0</v>
      </c>
      <c r="E123" s="80">
        <f>SUM(E126:E129)</f>
        <v>2150</v>
      </c>
      <c r="F123" s="79">
        <f>SUM(F126:F129)</f>
        <v>0</v>
      </c>
      <c r="G123" s="79">
        <v>0</v>
      </c>
      <c r="H123" s="79">
        <f t="shared" si="60"/>
        <v>0</v>
      </c>
      <c r="I123" s="79">
        <f t="shared" si="60"/>
        <v>0</v>
      </c>
      <c r="J123" s="79">
        <f t="shared" si="60"/>
        <v>0</v>
      </c>
      <c r="K123" s="81">
        <v>9.1</v>
      </c>
    </row>
    <row r="124" spans="1:11" ht="90" customHeight="1" x14ac:dyDescent="0.25">
      <c r="A124" s="90"/>
      <c r="B124" s="63"/>
      <c r="C124" s="79"/>
      <c r="D124" s="80"/>
      <c r="E124" s="80"/>
      <c r="F124" s="79"/>
      <c r="G124" s="79"/>
      <c r="H124" s="79"/>
      <c r="I124" s="79"/>
      <c r="J124" s="79"/>
      <c r="K124" s="81"/>
    </row>
    <row r="125" spans="1:11" x14ac:dyDescent="0.25">
      <c r="A125" s="7">
        <v>101</v>
      </c>
      <c r="B125" s="15" t="s">
        <v>38</v>
      </c>
      <c r="C125" s="79"/>
      <c r="D125" s="80"/>
      <c r="E125" s="80"/>
      <c r="F125" s="79"/>
      <c r="G125" s="79"/>
      <c r="H125" s="79"/>
      <c r="I125" s="79"/>
      <c r="J125" s="79"/>
      <c r="K125" s="81"/>
    </row>
    <row r="126" spans="1:11" x14ac:dyDescent="0.25">
      <c r="A126" s="7">
        <v>102</v>
      </c>
      <c r="B126" s="15" t="s">
        <v>18</v>
      </c>
      <c r="C126" s="16">
        <f>SUM(C131,C136)</f>
        <v>2150</v>
      </c>
      <c r="D126" s="24">
        <f>SUM(D131,D136)</f>
        <v>0</v>
      </c>
      <c r="E126" s="19">
        <f>SUM(E131,E136)</f>
        <v>2150</v>
      </c>
      <c r="F126" s="25">
        <v>0</v>
      </c>
      <c r="G126" s="25">
        <v>0</v>
      </c>
      <c r="H126" s="25">
        <f t="shared" ref="H126:J126" si="61">SUM(H131,H136)</f>
        <v>0</v>
      </c>
      <c r="I126" s="25">
        <f t="shared" si="61"/>
        <v>0</v>
      </c>
      <c r="J126" s="25">
        <f t="shared" si="61"/>
        <v>0</v>
      </c>
      <c r="K126" s="18" t="s">
        <v>26</v>
      </c>
    </row>
    <row r="127" spans="1:11" x14ac:dyDescent="0.25">
      <c r="A127" s="7">
        <v>103</v>
      </c>
      <c r="B127" s="15" t="s">
        <v>19</v>
      </c>
      <c r="C127" s="16">
        <f>SUM(C132,C137)</f>
        <v>0</v>
      </c>
      <c r="D127" s="20">
        <f t="shared" ref="D127:H127" si="62">SUM(D132,D137)</f>
        <v>0</v>
      </c>
      <c r="E127" s="20">
        <f t="shared" si="62"/>
        <v>0</v>
      </c>
      <c r="F127" s="16">
        <f t="shared" si="62"/>
        <v>0</v>
      </c>
      <c r="G127" s="16">
        <f t="shared" si="62"/>
        <v>0</v>
      </c>
      <c r="H127" s="16">
        <f t="shared" si="62"/>
        <v>0</v>
      </c>
      <c r="I127" s="25">
        <v>0</v>
      </c>
      <c r="J127" s="25">
        <v>0</v>
      </c>
      <c r="K127" s="18" t="s">
        <v>26</v>
      </c>
    </row>
    <row r="128" spans="1:11" x14ac:dyDescent="0.25">
      <c r="A128" s="7">
        <v>104</v>
      </c>
      <c r="B128" s="15" t="s">
        <v>20</v>
      </c>
      <c r="C128" s="16">
        <f>SUM(C133,C138)</f>
        <v>0</v>
      </c>
      <c r="D128" s="24">
        <v>0</v>
      </c>
      <c r="E128" s="24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18" t="s">
        <v>26</v>
      </c>
    </row>
    <row r="129" spans="1:11" x14ac:dyDescent="0.25">
      <c r="A129" s="7">
        <v>105</v>
      </c>
      <c r="B129" s="15" t="s">
        <v>21</v>
      </c>
      <c r="C129" s="16">
        <f>SUM(C134,C139)</f>
        <v>0</v>
      </c>
      <c r="D129" s="20">
        <f t="shared" ref="D129:J129" si="63">SUM(D134,D139)</f>
        <v>0</v>
      </c>
      <c r="E129" s="20">
        <f t="shared" si="63"/>
        <v>0</v>
      </c>
      <c r="F129" s="16">
        <f t="shared" si="63"/>
        <v>0</v>
      </c>
      <c r="G129" s="16">
        <f t="shared" si="63"/>
        <v>0</v>
      </c>
      <c r="H129" s="16">
        <f t="shared" si="63"/>
        <v>0</v>
      </c>
      <c r="I129" s="16">
        <f t="shared" si="63"/>
        <v>0</v>
      </c>
      <c r="J129" s="16">
        <f t="shared" si="63"/>
        <v>0</v>
      </c>
      <c r="K129" s="18" t="s">
        <v>26</v>
      </c>
    </row>
    <row r="130" spans="1:11" ht="44.25" customHeight="1" x14ac:dyDescent="0.25">
      <c r="A130" s="7">
        <v>106</v>
      </c>
      <c r="B130" s="26" t="s">
        <v>63</v>
      </c>
      <c r="C130" s="16">
        <f>SUM(C131:C134)</f>
        <v>0</v>
      </c>
      <c r="D130" s="24">
        <f>SUM(D131:D134)</f>
        <v>0</v>
      </c>
      <c r="E130" s="27">
        <v>0</v>
      </c>
      <c r="F130" s="25">
        <f>SUM(F131:F134)</f>
        <v>0</v>
      </c>
      <c r="G130" s="25">
        <f>SUM(G131:G134)</f>
        <v>0</v>
      </c>
      <c r="H130" s="25">
        <f>SUM(H131:H134)</f>
        <v>0</v>
      </c>
      <c r="I130" s="25">
        <f>SUM(I131:I134)</f>
        <v>0</v>
      </c>
      <c r="J130" s="25">
        <f>SUM(J131:J134)</f>
        <v>0</v>
      </c>
      <c r="K130" s="46">
        <v>9.1</v>
      </c>
    </row>
    <row r="131" spans="1:11" x14ac:dyDescent="0.25">
      <c r="A131" s="7">
        <v>107</v>
      </c>
      <c r="B131" s="28" t="s">
        <v>18</v>
      </c>
      <c r="C131" s="16">
        <f>SUM(D131:J131)</f>
        <v>0</v>
      </c>
      <c r="D131" s="24">
        <v>0</v>
      </c>
      <c r="E131" s="20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18" t="s">
        <v>26</v>
      </c>
    </row>
    <row r="132" spans="1:11" x14ac:dyDescent="0.25">
      <c r="A132" s="7">
        <v>108</v>
      </c>
      <c r="B132" s="28" t="s">
        <v>19</v>
      </c>
      <c r="C132" s="16">
        <f>SUM(D132:J132)</f>
        <v>0</v>
      </c>
      <c r="D132" s="24">
        <v>0</v>
      </c>
      <c r="E132" s="24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18" t="s">
        <v>26</v>
      </c>
    </row>
    <row r="133" spans="1:11" x14ac:dyDescent="0.25">
      <c r="A133" s="7">
        <v>109</v>
      </c>
      <c r="B133" s="28" t="s">
        <v>20</v>
      </c>
      <c r="C133" s="16">
        <f>SUM(D133:J133)</f>
        <v>0</v>
      </c>
      <c r="D133" s="24">
        <v>0</v>
      </c>
      <c r="E133" s="24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18" t="s">
        <v>26</v>
      </c>
    </row>
    <row r="134" spans="1:11" x14ac:dyDescent="0.25">
      <c r="A134" s="7">
        <v>110</v>
      </c>
      <c r="B134" s="28" t="s">
        <v>21</v>
      </c>
      <c r="C134" s="16">
        <f>SUM(D134:J134)</f>
        <v>0</v>
      </c>
      <c r="D134" s="24">
        <v>0</v>
      </c>
      <c r="E134" s="24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18" t="s">
        <v>26</v>
      </c>
    </row>
    <row r="135" spans="1:11" ht="98.25" customHeight="1" x14ac:dyDescent="0.25">
      <c r="A135" s="11">
        <v>111</v>
      </c>
      <c r="B135" s="26" t="s">
        <v>64</v>
      </c>
      <c r="C135" s="16">
        <f t="shared" ref="C135:J135" si="64">SUM(C136:C139)</f>
        <v>2150</v>
      </c>
      <c r="D135" s="24">
        <f t="shared" si="64"/>
        <v>0</v>
      </c>
      <c r="E135" s="27">
        <v>2150</v>
      </c>
      <c r="F135" s="25">
        <f t="shared" si="64"/>
        <v>0</v>
      </c>
      <c r="G135" s="25">
        <f t="shared" si="64"/>
        <v>0</v>
      </c>
      <c r="H135" s="25">
        <f t="shared" si="64"/>
        <v>0</v>
      </c>
      <c r="I135" s="25">
        <f t="shared" si="64"/>
        <v>0</v>
      </c>
      <c r="J135" s="25">
        <f t="shared" si="64"/>
        <v>0</v>
      </c>
      <c r="K135" s="46">
        <v>9.1</v>
      </c>
    </row>
    <row r="136" spans="1:11" x14ac:dyDescent="0.25">
      <c r="A136" s="11">
        <v>112</v>
      </c>
      <c r="B136" s="28" t="s">
        <v>18</v>
      </c>
      <c r="C136" s="16">
        <f>SUM(D136:J136)</f>
        <v>2150</v>
      </c>
      <c r="D136" s="24">
        <v>0</v>
      </c>
      <c r="E136" s="27">
        <v>2150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18" t="s">
        <v>26</v>
      </c>
    </row>
    <row r="137" spans="1:11" x14ac:dyDescent="0.25">
      <c r="A137" s="11">
        <v>113</v>
      </c>
      <c r="B137" s="28" t="s">
        <v>19</v>
      </c>
      <c r="C137" s="16">
        <f>SUM(D137:J137)</f>
        <v>0</v>
      </c>
      <c r="D137" s="24">
        <v>0</v>
      </c>
      <c r="E137" s="24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18" t="s">
        <v>26</v>
      </c>
    </row>
    <row r="138" spans="1:11" x14ac:dyDescent="0.25">
      <c r="A138" s="7">
        <v>114</v>
      </c>
      <c r="B138" s="28" t="s">
        <v>20</v>
      </c>
      <c r="C138" s="16">
        <f>SUM(D138:J138)</f>
        <v>0</v>
      </c>
      <c r="D138" s="24">
        <v>0</v>
      </c>
      <c r="E138" s="24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18" t="s">
        <v>26</v>
      </c>
    </row>
    <row r="139" spans="1:11" x14ac:dyDescent="0.25">
      <c r="A139" s="7">
        <v>115</v>
      </c>
      <c r="B139" s="28" t="s">
        <v>21</v>
      </c>
      <c r="C139" s="16">
        <f>SUM(D139:J139)</f>
        <v>0</v>
      </c>
      <c r="D139" s="29">
        <v>0</v>
      </c>
      <c r="E139" s="29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18" t="s">
        <v>26</v>
      </c>
    </row>
    <row r="140" spans="1:11" ht="15" customHeight="1" x14ac:dyDescent="0.25">
      <c r="A140" s="66">
        <v>116</v>
      </c>
      <c r="B140" s="64" t="s">
        <v>65</v>
      </c>
      <c r="C140" s="79">
        <f>SUM(C143:C146)</f>
        <v>0</v>
      </c>
      <c r="D140" s="80">
        <f>SUM(D143:D146)</f>
        <v>0</v>
      </c>
      <c r="E140" s="80">
        <f>SUM(E143:E146)</f>
        <v>0</v>
      </c>
      <c r="F140" s="79">
        <f>SUM(F143:F146)</f>
        <v>0</v>
      </c>
      <c r="G140" s="79">
        <f t="shared" ref="G140:H140" si="65">SUM(G143:G146)</f>
        <v>0</v>
      </c>
      <c r="H140" s="79">
        <f t="shared" si="65"/>
        <v>0</v>
      </c>
      <c r="I140" s="79">
        <f t="shared" ref="I140:J140" si="66">SUM(I143:I146)</f>
        <v>0</v>
      </c>
      <c r="J140" s="79">
        <f t="shared" si="66"/>
        <v>0</v>
      </c>
      <c r="K140" s="81">
        <v>9.1</v>
      </c>
    </row>
    <row r="141" spans="1:11" ht="15" customHeight="1" x14ac:dyDescent="0.25">
      <c r="A141" s="92"/>
      <c r="B141" s="85"/>
      <c r="C141" s="79"/>
      <c r="D141" s="80"/>
      <c r="E141" s="80"/>
      <c r="F141" s="79"/>
      <c r="G141" s="79"/>
      <c r="H141" s="79"/>
      <c r="I141" s="79"/>
      <c r="J141" s="79"/>
      <c r="K141" s="81"/>
    </row>
    <row r="142" spans="1:11" ht="16.5" customHeight="1" x14ac:dyDescent="0.25">
      <c r="A142" s="67"/>
      <c r="B142" s="65"/>
      <c r="C142" s="79"/>
      <c r="D142" s="80"/>
      <c r="E142" s="80"/>
      <c r="F142" s="79"/>
      <c r="G142" s="79"/>
      <c r="H142" s="79"/>
      <c r="I142" s="79"/>
      <c r="J142" s="79"/>
      <c r="K142" s="81"/>
    </row>
    <row r="143" spans="1:11" x14ac:dyDescent="0.25">
      <c r="A143" s="7">
        <v>117</v>
      </c>
      <c r="B143" s="15" t="s">
        <v>18</v>
      </c>
      <c r="C143" s="16">
        <v>0</v>
      </c>
      <c r="D143" s="20">
        <v>0</v>
      </c>
      <c r="E143" s="20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8" t="s">
        <v>26</v>
      </c>
    </row>
    <row r="144" spans="1:11" x14ac:dyDescent="0.25">
      <c r="A144" s="7">
        <v>118</v>
      </c>
      <c r="B144" s="15" t="s">
        <v>19</v>
      </c>
      <c r="C144" s="16">
        <f>SUM(D144:J144)</f>
        <v>0</v>
      </c>
      <c r="D144" s="20">
        <v>0</v>
      </c>
      <c r="E144" s="20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8" t="s">
        <v>26</v>
      </c>
    </row>
    <row r="145" spans="1:11" x14ac:dyDescent="0.25">
      <c r="A145" s="7">
        <v>119</v>
      </c>
      <c r="B145" s="15" t="s">
        <v>20</v>
      </c>
      <c r="C145" s="16">
        <v>0</v>
      </c>
      <c r="D145" s="20">
        <v>0</v>
      </c>
      <c r="E145" s="20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8" t="s">
        <v>26</v>
      </c>
    </row>
    <row r="146" spans="1:11" x14ac:dyDescent="0.25">
      <c r="A146" s="7">
        <v>120</v>
      </c>
      <c r="B146" s="15" t="s">
        <v>21</v>
      </c>
      <c r="C146" s="16">
        <f>SUM(D146:J146)</f>
        <v>0</v>
      </c>
      <c r="D146" s="20">
        <v>0</v>
      </c>
      <c r="E146" s="20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8" t="s">
        <v>26</v>
      </c>
    </row>
    <row r="147" spans="1:11" ht="44.25" customHeight="1" x14ac:dyDescent="0.25">
      <c r="A147" s="7">
        <v>121</v>
      </c>
      <c r="B147" s="21" t="s">
        <v>86</v>
      </c>
      <c r="C147" s="16">
        <f>SUM(C148:C151)</f>
        <v>0</v>
      </c>
      <c r="D147" s="20">
        <f t="shared" ref="D147:J147" si="67">SUM(D148:D151)</f>
        <v>0</v>
      </c>
      <c r="E147" s="20">
        <f t="shared" si="67"/>
        <v>0</v>
      </c>
      <c r="F147" s="16">
        <f t="shared" si="67"/>
        <v>0</v>
      </c>
      <c r="G147" s="16">
        <f t="shared" si="67"/>
        <v>0</v>
      </c>
      <c r="H147" s="16">
        <f t="shared" si="67"/>
        <v>0</v>
      </c>
      <c r="I147" s="16">
        <f t="shared" si="67"/>
        <v>0</v>
      </c>
      <c r="J147" s="16">
        <f t="shared" si="67"/>
        <v>0</v>
      </c>
      <c r="K147" s="17">
        <v>9.1</v>
      </c>
    </row>
    <row r="148" spans="1:11" x14ac:dyDescent="0.25">
      <c r="A148" s="7">
        <v>122</v>
      </c>
      <c r="B148" s="28" t="s">
        <v>18</v>
      </c>
      <c r="C148" s="16">
        <f>SUM(D148:J148)</f>
        <v>0</v>
      </c>
      <c r="D148" s="24">
        <v>0</v>
      </c>
      <c r="E148" s="24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18"/>
    </row>
    <row r="149" spans="1:11" x14ac:dyDescent="0.25">
      <c r="A149" s="11">
        <v>123</v>
      </c>
      <c r="B149" s="28" t="s">
        <v>19</v>
      </c>
      <c r="C149" s="16">
        <f>SUM(D149:J149)</f>
        <v>0</v>
      </c>
      <c r="D149" s="24">
        <v>0</v>
      </c>
      <c r="E149" s="24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18"/>
    </row>
    <row r="150" spans="1:11" x14ac:dyDescent="0.25">
      <c r="A150" s="11">
        <v>124</v>
      </c>
      <c r="B150" s="28" t="s">
        <v>20</v>
      </c>
      <c r="C150" s="16">
        <f>SUM(D150:J150)</f>
        <v>0</v>
      </c>
      <c r="D150" s="24">
        <v>0</v>
      </c>
      <c r="E150" s="24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18"/>
    </row>
    <row r="151" spans="1:11" x14ac:dyDescent="0.25">
      <c r="A151" s="11">
        <v>125</v>
      </c>
      <c r="B151" s="28" t="s">
        <v>21</v>
      </c>
      <c r="C151" s="16">
        <f>SUM(D151:J151)</f>
        <v>0</v>
      </c>
      <c r="D151" s="24">
        <v>0</v>
      </c>
      <c r="E151" s="24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18"/>
    </row>
    <row r="152" spans="1:11" ht="17.25" customHeight="1" x14ac:dyDescent="0.25">
      <c r="A152" s="7">
        <v>126</v>
      </c>
      <c r="B152" s="68" t="s">
        <v>31</v>
      </c>
      <c r="C152" s="68"/>
      <c r="D152" s="68"/>
      <c r="E152" s="68"/>
      <c r="F152" s="68"/>
      <c r="G152" s="68"/>
      <c r="H152" s="68"/>
      <c r="I152" s="68"/>
      <c r="J152" s="68"/>
      <c r="K152" s="68"/>
    </row>
    <row r="153" spans="1:11" ht="27" x14ac:dyDescent="0.25">
      <c r="A153" s="7">
        <v>127</v>
      </c>
      <c r="B153" s="15" t="s">
        <v>39</v>
      </c>
      <c r="C153" s="16">
        <f>SUM(C154:C157)</f>
        <v>1696.8</v>
      </c>
      <c r="D153" s="20">
        <f>SUM(D154:D157)</f>
        <v>545.29999999999995</v>
      </c>
      <c r="E153" s="20">
        <f>SUM(E154:E157)</f>
        <v>110</v>
      </c>
      <c r="F153" s="16">
        <f>SUM(F154:F157)</f>
        <v>458.29999999999995</v>
      </c>
      <c r="G153" s="16">
        <f t="shared" ref="G153:J153" si="68">SUM(G154:G157)</f>
        <v>10</v>
      </c>
      <c r="H153" s="16">
        <f t="shared" si="68"/>
        <v>110</v>
      </c>
      <c r="I153" s="16">
        <f t="shared" si="68"/>
        <v>110</v>
      </c>
      <c r="J153" s="16">
        <f t="shared" si="68"/>
        <v>353.2</v>
      </c>
      <c r="K153" s="18" t="s">
        <v>17</v>
      </c>
    </row>
    <row r="154" spans="1:11" x14ac:dyDescent="0.25">
      <c r="A154" s="7">
        <v>128</v>
      </c>
      <c r="B154" s="15" t="s">
        <v>18</v>
      </c>
      <c r="C154" s="16">
        <f>SUM(D154:J154)</f>
        <v>1173.0999999999999</v>
      </c>
      <c r="D154" s="20">
        <f>SUM(D160,D166)</f>
        <v>286.7</v>
      </c>
      <c r="E154" s="20">
        <f t="shared" ref="E154:J154" si="69">SUM(E160,E166)</f>
        <v>100</v>
      </c>
      <c r="F154" s="16">
        <f t="shared" si="69"/>
        <v>243.2</v>
      </c>
      <c r="G154" s="16">
        <f t="shared" si="69"/>
        <v>0</v>
      </c>
      <c r="H154" s="16">
        <f t="shared" si="69"/>
        <v>100</v>
      </c>
      <c r="I154" s="16">
        <f t="shared" si="69"/>
        <v>100</v>
      </c>
      <c r="J154" s="16">
        <f t="shared" si="69"/>
        <v>343.2</v>
      </c>
      <c r="K154" s="18"/>
    </row>
    <row r="155" spans="1:11" x14ac:dyDescent="0.25">
      <c r="A155" s="7">
        <v>129</v>
      </c>
      <c r="B155" s="15" t="s">
        <v>19</v>
      </c>
      <c r="C155" s="16">
        <f>SUM(C161,C167)</f>
        <v>0</v>
      </c>
      <c r="D155" s="20">
        <f t="shared" ref="D155:J156" si="70">SUM(D161,D167)</f>
        <v>0</v>
      </c>
      <c r="E155" s="20">
        <f t="shared" si="70"/>
        <v>0</v>
      </c>
      <c r="F155" s="16">
        <f t="shared" si="70"/>
        <v>0</v>
      </c>
      <c r="G155" s="16">
        <f t="shared" si="70"/>
        <v>0</v>
      </c>
      <c r="H155" s="16">
        <f t="shared" si="70"/>
        <v>0</v>
      </c>
      <c r="I155" s="16">
        <f t="shared" si="70"/>
        <v>0</v>
      </c>
      <c r="J155" s="16">
        <f t="shared" si="70"/>
        <v>0</v>
      </c>
      <c r="K155" s="18" t="s">
        <v>17</v>
      </c>
    </row>
    <row r="156" spans="1:11" x14ac:dyDescent="0.25">
      <c r="A156" s="7">
        <v>130</v>
      </c>
      <c r="B156" s="15" t="s">
        <v>20</v>
      </c>
      <c r="C156" s="16">
        <f>SUM(C162,C168)</f>
        <v>453.7</v>
      </c>
      <c r="D156" s="20">
        <f t="shared" si="70"/>
        <v>248.6</v>
      </c>
      <c r="E156" s="20">
        <f t="shared" si="70"/>
        <v>0</v>
      </c>
      <c r="F156" s="16">
        <f t="shared" si="70"/>
        <v>205.1</v>
      </c>
      <c r="G156" s="16">
        <f t="shared" si="70"/>
        <v>0</v>
      </c>
      <c r="H156" s="16">
        <f t="shared" si="70"/>
        <v>0</v>
      </c>
      <c r="I156" s="16">
        <f t="shared" si="70"/>
        <v>0</v>
      </c>
      <c r="J156" s="16">
        <f t="shared" si="70"/>
        <v>0</v>
      </c>
      <c r="K156" s="18" t="s">
        <v>17</v>
      </c>
    </row>
    <row r="157" spans="1:11" x14ac:dyDescent="0.25">
      <c r="A157" s="7">
        <v>131</v>
      </c>
      <c r="B157" s="15" t="s">
        <v>21</v>
      </c>
      <c r="C157" s="16">
        <f>SUM(C163,C169)</f>
        <v>70</v>
      </c>
      <c r="D157" s="20">
        <f t="shared" ref="D157:J157" si="71">SUM(D163,D169)</f>
        <v>10</v>
      </c>
      <c r="E157" s="20">
        <f t="shared" si="71"/>
        <v>10</v>
      </c>
      <c r="F157" s="16">
        <f t="shared" si="71"/>
        <v>10</v>
      </c>
      <c r="G157" s="16">
        <f t="shared" si="71"/>
        <v>10</v>
      </c>
      <c r="H157" s="16">
        <f t="shared" si="71"/>
        <v>10</v>
      </c>
      <c r="I157" s="16">
        <f t="shared" si="71"/>
        <v>10</v>
      </c>
      <c r="J157" s="16">
        <f t="shared" si="71"/>
        <v>10</v>
      </c>
      <c r="K157" s="18" t="s">
        <v>17</v>
      </c>
    </row>
    <row r="158" spans="1:11" ht="15" customHeight="1" x14ac:dyDescent="0.25">
      <c r="A158" s="59">
        <v>132</v>
      </c>
      <c r="B158" s="61" t="s">
        <v>76</v>
      </c>
      <c r="C158" s="79">
        <f>SUM(C160:C163)</f>
        <v>1183.3</v>
      </c>
      <c r="D158" s="80">
        <f t="shared" ref="D158:J158" si="72">SUM(D160:D163)</f>
        <v>491.79999999999995</v>
      </c>
      <c r="E158" s="80">
        <f t="shared" si="72"/>
        <v>0</v>
      </c>
      <c r="F158" s="79">
        <f t="shared" si="72"/>
        <v>448.29999999999995</v>
      </c>
      <c r="G158" s="79">
        <f t="shared" si="72"/>
        <v>0</v>
      </c>
      <c r="H158" s="79">
        <f t="shared" si="72"/>
        <v>0</v>
      </c>
      <c r="I158" s="79">
        <f t="shared" si="72"/>
        <v>0</v>
      </c>
      <c r="J158" s="79">
        <f t="shared" si="72"/>
        <v>243.2</v>
      </c>
      <c r="K158" s="68" t="s">
        <v>107</v>
      </c>
    </row>
    <row r="159" spans="1:11" ht="87" customHeight="1" x14ac:dyDescent="0.25">
      <c r="A159" s="60"/>
      <c r="B159" s="63"/>
      <c r="C159" s="79"/>
      <c r="D159" s="80"/>
      <c r="E159" s="80"/>
      <c r="F159" s="79"/>
      <c r="G159" s="79"/>
      <c r="H159" s="79"/>
      <c r="I159" s="79"/>
      <c r="J159" s="79"/>
      <c r="K159" s="68"/>
    </row>
    <row r="160" spans="1:11" x14ac:dyDescent="0.25">
      <c r="A160" s="11">
        <v>133</v>
      </c>
      <c r="B160" s="52" t="s">
        <v>18</v>
      </c>
      <c r="C160" s="16">
        <f>SUM(D160:J160)</f>
        <v>729.59999999999991</v>
      </c>
      <c r="D160" s="20">
        <v>243.2</v>
      </c>
      <c r="E160" s="20">
        <v>0</v>
      </c>
      <c r="F160" s="16">
        <v>243.2</v>
      </c>
      <c r="G160" s="16">
        <v>0</v>
      </c>
      <c r="H160" s="16">
        <v>0</v>
      </c>
      <c r="I160" s="16">
        <v>0</v>
      </c>
      <c r="J160" s="16">
        <v>243.2</v>
      </c>
      <c r="K160" s="18" t="s">
        <v>26</v>
      </c>
    </row>
    <row r="161" spans="1:11" x14ac:dyDescent="0.25">
      <c r="A161" s="53">
        <v>134</v>
      </c>
      <c r="B161" s="52" t="s">
        <v>19</v>
      </c>
      <c r="C161" s="16">
        <f>SUM(D161:J161)</f>
        <v>0</v>
      </c>
      <c r="D161" s="20">
        <v>0</v>
      </c>
      <c r="E161" s="20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8" t="s">
        <v>26</v>
      </c>
    </row>
    <row r="162" spans="1:11" x14ac:dyDescent="0.25">
      <c r="A162" s="53">
        <v>135</v>
      </c>
      <c r="B162" s="52" t="s">
        <v>20</v>
      </c>
      <c r="C162" s="16">
        <f>SUM(D162:J162)</f>
        <v>453.7</v>
      </c>
      <c r="D162" s="20">
        <v>248.6</v>
      </c>
      <c r="E162" s="20">
        <v>0</v>
      </c>
      <c r="F162" s="16">
        <v>205.1</v>
      </c>
      <c r="G162" s="16">
        <v>0</v>
      </c>
      <c r="H162" s="16">
        <v>0</v>
      </c>
      <c r="I162" s="16">
        <v>0</v>
      </c>
      <c r="J162" s="16">
        <v>0</v>
      </c>
      <c r="K162" s="18" t="s">
        <v>26</v>
      </c>
    </row>
    <row r="163" spans="1:11" x14ac:dyDescent="0.25">
      <c r="A163" s="7">
        <v>136</v>
      </c>
      <c r="B163" s="15" t="s">
        <v>21</v>
      </c>
      <c r="C163" s="16">
        <f>SUM(D163:J163)</f>
        <v>0</v>
      </c>
      <c r="D163" s="20">
        <v>0</v>
      </c>
      <c r="E163" s="20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8" t="s">
        <v>26</v>
      </c>
    </row>
    <row r="164" spans="1:11" x14ac:dyDescent="0.25">
      <c r="A164" s="66">
        <v>137</v>
      </c>
      <c r="B164" s="64" t="s">
        <v>77</v>
      </c>
      <c r="C164" s="79">
        <f>SUM(C166:C169)</f>
        <v>513.5</v>
      </c>
      <c r="D164" s="80">
        <f t="shared" ref="D164:J164" si="73">SUM(D166:D169)</f>
        <v>53.5</v>
      </c>
      <c r="E164" s="80">
        <f t="shared" si="73"/>
        <v>110</v>
      </c>
      <c r="F164" s="79">
        <f t="shared" si="73"/>
        <v>10</v>
      </c>
      <c r="G164" s="79">
        <f t="shared" si="73"/>
        <v>10</v>
      </c>
      <c r="H164" s="79">
        <f t="shared" si="73"/>
        <v>110</v>
      </c>
      <c r="I164" s="79">
        <f t="shared" si="73"/>
        <v>110</v>
      </c>
      <c r="J164" s="79">
        <f t="shared" si="73"/>
        <v>110</v>
      </c>
      <c r="K164" s="68">
        <v>3.7</v>
      </c>
    </row>
    <row r="165" spans="1:11" ht="44.25" customHeight="1" x14ac:dyDescent="0.25">
      <c r="A165" s="67"/>
      <c r="B165" s="65"/>
      <c r="C165" s="79"/>
      <c r="D165" s="80"/>
      <c r="E165" s="80"/>
      <c r="F165" s="79"/>
      <c r="G165" s="79"/>
      <c r="H165" s="79"/>
      <c r="I165" s="79"/>
      <c r="J165" s="79"/>
      <c r="K165" s="68"/>
    </row>
    <row r="166" spans="1:11" x14ac:dyDescent="0.25">
      <c r="A166" s="7">
        <v>138</v>
      </c>
      <c r="B166" s="15" t="s">
        <v>18</v>
      </c>
      <c r="C166" s="16">
        <f>SUM(D166:J166)</f>
        <v>443.5</v>
      </c>
      <c r="D166" s="20">
        <v>43.5</v>
      </c>
      <c r="E166" s="20">
        <v>100</v>
      </c>
      <c r="F166" s="16">
        <v>0</v>
      </c>
      <c r="G166" s="16">
        <v>0</v>
      </c>
      <c r="H166" s="16">
        <v>100</v>
      </c>
      <c r="I166" s="16">
        <v>100</v>
      </c>
      <c r="J166" s="16">
        <v>100</v>
      </c>
      <c r="K166" s="18" t="s">
        <v>26</v>
      </c>
    </row>
    <row r="167" spans="1:11" x14ac:dyDescent="0.25">
      <c r="A167" s="7">
        <v>139</v>
      </c>
      <c r="B167" s="15" t="s">
        <v>19</v>
      </c>
      <c r="C167" s="16">
        <f>SUM(D167:J167)</f>
        <v>0</v>
      </c>
      <c r="D167" s="20">
        <v>0</v>
      </c>
      <c r="E167" s="20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8" t="s">
        <v>26</v>
      </c>
    </row>
    <row r="168" spans="1:11" x14ac:dyDescent="0.25">
      <c r="A168" s="7">
        <v>140</v>
      </c>
      <c r="B168" s="15" t="s">
        <v>20</v>
      </c>
      <c r="C168" s="16">
        <f>SUM(D168:J168)</f>
        <v>0</v>
      </c>
      <c r="D168" s="20">
        <v>0</v>
      </c>
      <c r="E168" s="20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8" t="s">
        <v>26</v>
      </c>
    </row>
    <row r="169" spans="1:11" x14ac:dyDescent="0.25">
      <c r="A169" s="7">
        <v>141</v>
      </c>
      <c r="B169" s="15" t="s">
        <v>21</v>
      </c>
      <c r="C169" s="16">
        <f>SUM(D169:J169)</f>
        <v>70</v>
      </c>
      <c r="D169" s="20">
        <v>10</v>
      </c>
      <c r="E169" s="20">
        <v>10</v>
      </c>
      <c r="F169" s="16">
        <v>10</v>
      </c>
      <c r="G169" s="16">
        <v>10</v>
      </c>
      <c r="H169" s="16">
        <v>10</v>
      </c>
      <c r="I169" s="16">
        <v>10</v>
      </c>
      <c r="J169" s="16">
        <v>10</v>
      </c>
      <c r="K169" s="18" t="s">
        <v>26</v>
      </c>
    </row>
    <row r="170" spans="1:11" x14ac:dyDescent="0.25">
      <c r="A170" s="7">
        <v>142</v>
      </c>
      <c r="B170" s="68" t="s">
        <v>32</v>
      </c>
      <c r="C170" s="68"/>
      <c r="D170" s="68"/>
      <c r="E170" s="68"/>
      <c r="F170" s="68"/>
      <c r="G170" s="68"/>
      <c r="H170" s="68"/>
      <c r="I170" s="68"/>
      <c r="J170" s="68"/>
      <c r="K170" s="68"/>
    </row>
    <row r="171" spans="1:11" ht="40.5" x14ac:dyDescent="0.25">
      <c r="A171" s="7">
        <v>143</v>
      </c>
      <c r="B171" s="15" t="s">
        <v>41</v>
      </c>
      <c r="C171" s="16">
        <f>SUM(C172:C175)</f>
        <v>0</v>
      </c>
      <c r="D171" s="20">
        <f t="shared" ref="D171:J171" si="74">SUM(D172:D175)</f>
        <v>0</v>
      </c>
      <c r="E171" s="20">
        <f t="shared" si="74"/>
        <v>0</v>
      </c>
      <c r="F171" s="16">
        <f t="shared" si="74"/>
        <v>0</v>
      </c>
      <c r="G171" s="16">
        <f t="shared" si="74"/>
        <v>0</v>
      </c>
      <c r="H171" s="16">
        <f t="shared" si="74"/>
        <v>0</v>
      </c>
      <c r="I171" s="16">
        <f t="shared" si="74"/>
        <v>0</v>
      </c>
      <c r="J171" s="16">
        <f t="shared" si="74"/>
        <v>0</v>
      </c>
      <c r="K171" s="18" t="s">
        <v>26</v>
      </c>
    </row>
    <row r="172" spans="1:11" x14ac:dyDescent="0.25">
      <c r="A172" s="7">
        <v>144</v>
      </c>
      <c r="B172" s="15" t="s">
        <v>18</v>
      </c>
      <c r="C172" s="16">
        <f>SUM(D172:J172)</f>
        <v>0</v>
      </c>
      <c r="D172" s="20">
        <v>0</v>
      </c>
      <c r="E172" s="20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8" t="s">
        <v>26</v>
      </c>
    </row>
    <row r="173" spans="1:11" x14ac:dyDescent="0.25">
      <c r="A173" s="7">
        <v>145</v>
      </c>
      <c r="B173" s="15" t="s">
        <v>19</v>
      </c>
      <c r="C173" s="16">
        <f>SUM(D173:J173)</f>
        <v>0</v>
      </c>
      <c r="D173" s="20">
        <v>0</v>
      </c>
      <c r="E173" s="20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8" t="s">
        <v>26</v>
      </c>
    </row>
    <row r="174" spans="1:11" x14ac:dyDescent="0.25">
      <c r="A174" s="7">
        <v>146</v>
      </c>
      <c r="B174" s="15" t="s">
        <v>20</v>
      </c>
      <c r="C174" s="16">
        <f>SUM(D174:J174)</f>
        <v>0</v>
      </c>
      <c r="D174" s="20">
        <v>0</v>
      </c>
      <c r="E174" s="20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8" t="s">
        <v>26</v>
      </c>
    </row>
    <row r="175" spans="1:11" x14ac:dyDescent="0.25">
      <c r="A175" s="7">
        <v>147</v>
      </c>
      <c r="B175" s="15" t="s">
        <v>21</v>
      </c>
      <c r="C175" s="16">
        <f>SUM(D175:J175)</f>
        <v>0</v>
      </c>
      <c r="D175" s="20">
        <v>0</v>
      </c>
      <c r="E175" s="20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8" t="s">
        <v>26</v>
      </c>
    </row>
    <row r="176" spans="1:11" ht="21.75" customHeight="1" x14ac:dyDescent="0.25">
      <c r="A176" s="7">
        <v>148</v>
      </c>
      <c r="B176" s="68" t="s">
        <v>66</v>
      </c>
      <c r="C176" s="68"/>
      <c r="D176" s="68"/>
      <c r="E176" s="68"/>
      <c r="F176" s="68"/>
      <c r="G176" s="68"/>
      <c r="H176" s="68"/>
      <c r="I176" s="68"/>
      <c r="J176" s="68"/>
      <c r="K176" s="68"/>
    </row>
    <row r="177" spans="1:11" ht="27" x14ac:dyDescent="0.25">
      <c r="A177" s="7">
        <v>149</v>
      </c>
      <c r="B177" s="15" t="s">
        <v>42</v>
      </c>
      <c r="C177" s="16">
        <f>SUM(C178:C181)</f>
        <v>1632.6</v>
      </c>
      <c r="D177" s="17">
        <f>SUM(D178:D181)</f>
        <v>393</v>
      </c>
      <c r="E177" s="17">
        <f>SUM(E178:E181)</f>
        <v>467</v>
      </c>
      <c r="F177" s="16">
        <f t="shared" ref="F177:J177" si="75">SUM(F178:F181)</f>
        <v>410</v>
      </c>
      <c r="G177" s="16">
        <f t="shared" si="75"/>
        <v>362.6</v>
      </c>
      <c r="H177" s="16">
        <f t="shared" si="75"/>
        <v>0</v>
      </c>
      <c r="I177" s="16">
        <f t="shared" si="75"/>
        <v>0</v>
      </c>
      <c r="J177" s="16">
        <f t="shared" si="75"/>
        <v>0</v>
      </c>
      <c r="K177" s="18" t="s">
        <v>17</v>
      </c>
    </row>
    <row r="178" spans="1:11" x14ac:dyDescent="0.25">
      <c r="A178" s="7">
        <v>150</v>
      </c>
      <c r="B178" s="15" t="s">
        <v>18</v>
      </c>
      <c r="C178" s="16">
        <f t="shared" ref="C178:J178" si="76">SUM(C184,C203)</f>
        <v>1156</v>
      </c>
      <c r="D178" s="17">
        <f t="shared" si="76"/>
        <v>271</v>
      </c>
      <c r="E178" s="17">
        <f t="shared" si="76"/>
        <v>285</v>
      </c>
      <c r="F178" s="16">
        <f t="shared" si="76"/>
        <v>300</v>
      </c>
      <c r="G178" s="16">
        <f>SUM(G184,G203)</f>
        <v>300</v>
      </c>
      <c r="H178" s="16">
        <f t="shared" si="76"/>
        <v>0</v>
      </c>
      <c r="I178" s="16">
        <f t="shared" si="76"/>
        <v>0</v>
      </c>
      <c r="J178" s="16">
        <f t="shared" si="76"/>
        <v>0</v>
      </c>
      <c r="K178" s="18" t="s">
        <v>17</v>
      </c>
    </row>
    <row r="179" spans="1:11" x14ac:dyDescent="0.25">
      <c r="A179" s="7">
        <v>151</v>
      </c>
      <c r="B179" s="15" t="s">
        <v>19</v>
      </c>
      <c r="C179" s="16">
        <f>SUM(C185,C204)</f>
        <v>0</v>
      </c>
      <c r="D179" s="17">
        <f t="shared" ref="D179:J179" si="77">SUM(D185,D204)</f>
        <v>0</v>
      </c>
      <c r="E179" s="17">
        <f t="shared" si="77"/>
        <v>0</v>
      </c>
      <c r="F179" s="16">
        <f t="shared" si="77"/>
        <v>0</v>
      </c>
      <c r="G179" s="16">
        <f t="shared" si="77"/>
        <v>0</v>
      </c>
      <c r="H179" s="16">
        <f t="shared" si="77"/>
        <v>0</v>
      </c>
      <c r="I179" s="16">
        <f t="shared" si="77"/>
        <v>0</v>
      </c>
      <c r="J179" s="16">
        <f t="shared" si="77"/>
        <v>0</v>
      </c>
      <c r="K179" s="18" t="s">
        <v>17</v>
      </c>
    </row>
    <row r="180" spans="1:11" x14ac:dyDescent="0.25">
      <c r="A180" s="7">
        <v>152</v>
      </c>
      <c r="B180" s="15" t="s">
        <v>20</v>
      </c>
      <c r="C180" s="16">
        <f t="shared" ref="C180:J180" si="78">SUM(C186,C205)</f>
        <v>476.6</v>
      </c>
      <c r="D180" s="17">
        <f t="shared" si="78"/>
        <v>122</v>
      </c>
      <c r="E180" s="17">
        <f>SUM(E186,E205)</f>
        <v>182</v>
      </c>
      <c r="F180" s="16">
        <f t="shared" si="78"/>
        <v>110</v>
      </c>
      <c r="G180" s="16">
        <f t="shared" si="78"/>
        <v>62.6</v>
      </c>
      <c r="H180" s="16">
        <f t="shared" si="78"/>
        <v>0</v>
      </c>
      <c r="I180" s="16">
        <f t="shared" si="78"/>
        <v>0</v>
      </c>
      <c r="J180" s="16">
        <f t="shared" si="78"/>
        <v>0</v>
      </c>
      <c r="K180" s="18" t="s">
        <v>17</v>
      </c>
    </row>
    <row r="181" spans="1:11" x14ac:dyDescent="0.25">
      <c r="A181" s="7">
        <v>153</v>
      </c>
      <c r="B181" s="15" t="s">
        <v>21</v>
      </c>
      <c r="C181" s="16">
        <f>SUM(C187,C206)</f>
        <v>0</v>
      </c>
      <c r="D181" s="17">
        <f t="shared" ref="D181:J181" si="79">SUM(D187,D206)</f>
        <v>0</v>
      </c>
      <c r="E181" s="17">
        <f t="shared" si="79"/>
        <v>0</v>
      </c>
      <c r="F181" s="16">
        <f t="shared" si="79"/>
        <v>0</v>
      </c>
      <c r="G181" s="16">
        <f t="shared" si="79"/>
        <v>0</v>
      </c>
      <c r="H181" s="16">
        <f t="shared" si="79"/>
        <v>0</v>
      </c>
      <c r="I181" s="16">
        <f t="shared" si="79"/>
        <v>0</v>
      </c>
      <c r="J181" s="16">
        <f t="shared" si="79"/>
        <v>0</v>
      </c>
      <c r="K181" s="18" t="s">
        <v>17</v>
      </c>
    </row>
    <row r="182" spans="1:11" x14ac:dyDescent="0.25">
      <c r="A182" s="7">
        <v>154</v>
      </c>
      <c r="B182" s="68" t="s">
        <v>27</v>
      </c>
      <c r="C182" s="68"/>
      <c r="D182" s="68"/>
      <c r="E182" s="68"/>
      <c r="F182" s="68"/>
      <c r="G182" s="68"/>
      <c r="H182" s="68"/>
      <c r="I182" s="68"/>
      <c r="J182" s="68"/>
      <c r="K182" s="68"/>
    </row>
    <row r="183" spans="1:11" ht="40.5" x14ac:dyDescent="0.25">
      <c r="A183" s="7">
        <v>155</v>
      </c>
      <c r="B183" s="15" t="s">
        <v>43</v>
      </c>
      <c r="C183" s="16">
        <f>SUM(C184:C187)</f>
        <v>547.6</v>
      </c>
      <c r="D183" s="20">
        <f>SUM(D184:D187)</f>
        <v>89</v>
      </c>
      <c r="E183" s="20">
        <f t="shared" ref="E183:J183" si="80">SUM(E184:E187)</f>
        <v>156</v>
      </c>
      <c r="F183" s="16">
        <f t="shared" si="80"/>
        <v>160</v>
      </c>
      <c r="G183" s="16">
        <f t="shared" si="80"/>
        <v>142.6</v>
      </c>
      <c r="H183" s="16">
        <f t="shared" si="80"/>
        <v>0</v>
      </c>
      <c r="I183" s="16">
        <f t="shared" si="80"/>
        <v>0</v>
      </c>
      <c r="J183" s="16">
        <f t="shared" si="80"/>
        <v>0</v>
      </c>
      <c r="K183" s="18" t="s">
        <v>17</v>
      </c>
    </row>
    <row r="184" spans="1:11" x14ac:dyDescent="0.25">
      <c r="A184" s="7">
        <v>156</v>
      </c>
      <c r="B184" s="15" t="s">
        <v>18</v>
      </c>
      <c r="C184" s="16">
        <f t="shared" ref="C184:J186" si="81">SUM(C190,C197)</f>
        <v>308</v>
      </c>
      <c r="D184" s="20">
        <f t="shared" si="81"/>
        <v>67</v>
      </c>
      <c r="E184" s="27">
        <f>SUM(E190,E197)</f>
        <v>81</v>
      </c>
      <c r="F184" s="16">
        <f t="shared" si="81"/>
        <v>80</v>
      </c>
      <c r="G184" s="16">
        <f t="shared" si="81"/>
        <v>80</v>
      </c>
      <c r="H184" s="16">
        <f t="shared" si="81"/>
        <v>0</v>
      </c>
      <c r="I184" s="16">
        <f t="shared" si="81"/>
        <v>0</v>
      </c>
      <c r="J184" s="16">
        <f t="shared" si="81"/>
        <v>0</v>
      </c>
      <c r="K184" s="18" t="s">
        <v>17</v>
      </c>
    </row>
    <row r="185" spans="1:11" x14ac:dyDescent="0.25">
      <c r="A185" s="7">
        <v>157</v>
      </c>
      <c r="B185" s="15" t="s">
        <v>19</v>
      </c>
      <c r="C185" s="16">
        <f t="shared" si="81"/>
        <v>0</v>
      </c>
      <c r="D185" s="20">
        <f t="shared" si="81"/>
        <v>0</v>
      </c>
      <c r="E185" s="24">
        <v>0</v>
      </c>
      <c r="F185" s="16">
        <f t="shared" si="81"/>
        <v>0</v>
      </c>
      <c r="G185" s="16">
        <f t="shared" si="81"/>
        <v>0</v>
      </c>
      <c r="H185" s="16">
        <f t="shared" si="81"/>
        <v>0</v>
      </c>
      <c r="I185" s="16">
        <f t="shared" si="81"/>
        <v>0</v>
      </c>
      <c r="J185" s="16">
        <f t="shared" si="81"/>
        <v>0</v>
      </c>
      <c r="K185" s="18" t="s">
        <v>17</v>
      </c>
    </row>
    <row r="186" spans="1:11" x14ac:dyDescent="0.25">
      <c r="A186" s="7">
        <v>158</v>
      </c>
      <c r="B186" s="15" t="s">
        <v>20</v>
      </c>
      <c r="C186" s="16">
        <f t="shared" si="81"/>
        <v>239.6</v>
      </c>
      <c r="D186" s="20">
        <f t="shared" si="81"/>
        <v>22</v>
      </c>
      <c r="E186" s="27">
        <f>SUM(E192,E199)</f>
        <v>75</v>
      </c>
      <c r="F186" s="16">
        <v>80</v>
      </c>
      <c r="G186" s="16">
        <f t="shared" si="81"/>
        <v>62.6</v>
      </c>
      <c r="H186" s="16">
        <f t="shared" si="81"/>
        <v>0</v>
      </c>
      <c r="I186" s="16">
        <f t="shared" si="81"/>
        <v>0</v>
      </c>
      <c r="J186" s="16">
        <f t="shared" si="81"/>
        <v>0</v>
      </c>
      <c r="K186" s="18" t="s">
        <v>17</v>
      </c>
    </row>
    <row r="187" spans="1:11" x14ac:dyDescent="0.25">
      <c r="A187" s="7">
        <v>159</v>
      </c>
      <c r="B187" s="15" t="s">
        <v>21</v>
      </c>
      <c r="C187" s="16">
        <f>SUM(C193,C200)</f>
        <v>0</v>
      </c>
      <c r="D187" s="20">
        <f t="shared" ref="D187:J187" si="82">SUM(D193,D200)</f>
        <v>0</v>
      </c>
      <c r="E187" s="27">
        <f>SUM(E193,E200)</f>
        <v>0</v>
      </c>
      <c r="F187" s="16">
        <f t="shared" si="82"/>
        <v>0</v>
      </c>
      <c r="G187" s="16">
        <f t="shared" si="82"/>
        <v>0</v>
      </c>
      <c r="H187" s="16">
        <f t="shared" si="82"/>
        <v>0</v>
      </c>
      <c r="I187" s="16">
        <f t="shared" si="82"/>
        <v>0</v>
      </c>
      <c r="J187" s="16">
        <f t="shared" si="82"/>
        <v>0</v>
      </c>
      <c r="K187" s="18" t="s">
        <v>17</v>
      </c>
    </row>
    <row r="188" spans="1:11" ht="16.5" customHeight="1" x14ac:dyDescent="0.25">
      <c r="A188" s="7">
        <v>160</v>
      </c>
      <c r="B188" s="68" t="s">
        <v>29</v>
      </c>
      <c r="C188" s="68"/>
      <c r="D188" s="68"/>
      <c r="E188" s="68"/>
      <c r="F188" s="68"/>
      <c r="G188" s="68"/>
      <c r="H188" s="68"/>
      <c r="I188" s="68"/>
      <c r="J188" s="68"/>
      <c r="K188" s="68"/>
    </row>
    <row r="189" spans="1:11" ht="54" x14ac:dyDescent="0.25">
      <c r="A189" s="53">
        <v>161</v>
      </c>
      <c r="B189" s="52" t="s">
        <v>44</v>
      </c>
      <c r="C189" s="16">
        <f>SUM(C190:C193)</f>
        <v>0</v>
      </c>
      <c r="D189" s="20">
        <f t="shared" ref="D189:J189" si="83">SUM(D190:D193)</f>
        <v>0</v>
      </c>
      <c r="E189" s="20">
        <f t="shared" si="83"/>
        <v>0</v>
      </c>
      <c r="F189" s="16">
        <f t="shared" si="83"/>
        <v>0</v>
      </c>
      <c r="G189" s="16">
        <f t="shared" si="83"/>
        <v>0</v>
      </c>
      <c r="H189" s="16">
        <f t="shared" si="83"/>
        <v>0</v>
      </c>
      <c r="I189" s="16">
        <f t="shared" si="83"/>
        <v>0</v>
      </c>
      <c r="J189" s="16">
        <f t="shared" si="83"/>
        <v>0</v>
      </c>
      <c r="K189" s="18" t="s">
        <v>17</v>
      </c>
    </row>
    <row r="190" spans="1:11" x14ac:dyDescent="0.25">
      <c r="A190" s="53">
        <v>162</v>
      </c>
      <c r="B190" s="52" t="s">
        <v>18</v>
      </c>
      <c r="C190" s="16">
        <f>SUM(D190:J190)</f>
        <v>0</v>
      </c>
      <c r="D190" s="20">
        <v>0</v>
      </c>
      <c r="E190" s="20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8" t="s">
        <v>17</v>
      </c>
    </row>
    <row r="191" spans="1:11" x14ac:dyDescent="0.25">
      <c r="A191" s="11">
        <v>163</v>
      </c>
      <c r="B191" s="52" t="s">
        <v>19</v>
      </c>
      <c r="C191" s="16">
        <f>SUM(D191:J191)</f>
        <v>0</v>
      </c>
      <c r="D191" s="20">
        <v>0</v>
      </c>
      <c r="E191" s="20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8" t="s">
        <v>17</v>
      </c>
    </row>
    <row r="192" spans="1:11" x14ac:dyDescent="0.25">
      <c r="A192" s="53">
        <v>164</v>
      </c>
      <c r="B192" s="52" t="s">
        <v>20</v>
      </c>
      <c r="C192" s="16">
        <f>SUM(D192:J192)</f>
        <v>0</v>
      </c>
      <c r="D192" s="20">
        <v>0</v>
      </c>
      <c r="E192" s="20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8" t="s">
        <v>17</v>
      </c>
    </row>
    <row r="193" spans="1:11" x14ac:dyDescent="0.25">
      <c r="A193" s="53">
        <v>165</v>
      </c>
      <c r="B193" s="52" t="s">
        <v>21</v>
      </c>
      <c r="C193" s="16">
        <f>SUM(D193:J193)</f>
        <v>0</v>
      </c>
      <c r="D193" s="20">
        <v>0</v>
      </c>
      <c r="E193" s="20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8" t="s">
        <v>17</v>
      </c>
    </row>
    <row r="194" spans="1:11" ht="15" customHeight="1" x14ac:dyDescent="0.25">
      <c r="A194" s="53">
        <v>166</v>
      </c>
      <c r="B194" s="68" t="s">
        <v>31</v>
      </c>
      <c r="C194" s="68"/>
      <c r="D194" s="68"/>
      <c r="E194" s="68"/>
      <c r="F194" s="68"/>
      <c r="G194" s="68"/>
      <c r="H194" s="68"/>
      <c r="I194" s="68"/>
      <c r="J194" s="68"/>
      <c r="K194" s="68"/>
    </row>
    <row r="195" spans="1:11" ht="15" customHeight="1" x14ac:dyDescent="0.25">
      <c r="A195" s="59">
        <v>167</v>
      </c>
      <c r="B195" s="61" t="s">
        <v>111</v>
      </c>
      <c r="C195" s="79">
        <f>SUM(C197:C200)</f>
        <v>547.6</v>
      </c>
      <c r="D195" s="80">
        <f>SUM(D197:D200)</f>
        <v>89</v>
      </c>
      <c r="E195" s="80">
        <f t="shared" ref="E195:J195" si="84">SUM(E197:E200)</f>
        <v>156</v>
      </c>
      <c r="F195" s="79">
        <f t="shared" si="84"/>
        <v>160</v>
      </c>
      <c r="G195" s="79">
        <f t="shared" si="84"/>
        <v>142.6</v>
      </c>
      <c r="H195" s="79">
        <f t="shared" si="84"/>
        <v>0</v>
      </c>
      <c r="I195" s="79">
        <f t="shared" si="84"/>
        <v>0</v>
      </c>
      <c r="J195" s="79">
        <f t="shared" si="84"/>
        <v>0</v>
      </c>
      <c r="K195" s="82" t="s">
        <v>99</v>
      </c>
    </row>
    <row r="196" spans="1:11" ht="165" customHeight="1" x14ac:dyDescent="0.25">
      <c r="A196" s="90"/>
      <c r="B196" s="63"/>
      <c r="C196" s="79"/>
      <c r="D196" s="80"/>
      <c r="E196" s="80"/>
      <c r="F196" s="79"/>
      <c r="G196" s="79"/>
      <c r="H196" s="79"/>
      <c r="I196" s="79"/>
      <c r="J196" s="79"/>
      <c r="K196" s="82"/>
    </row>
    <row r="197" spans="1:11" x14ac:dyDescent="0.25">
      <c r="A197" s="7">
        <v>168</v>
      </c>
      <c r="B197" s="15" t="s">
        <v>18</v>
      </c>
      <c r="C197" s="16">
        <f>SUM(D197:J197)</f>
        <v>308</v>
      </c>
      <c r="D197" s="20">
        <v>67</v>
      </c>
      <c r="E197" s="20">
        <v>81</v>
      </c>
      <c r="F197" s="16">
        <v>80</v>
      </c>
      <c r="G197" s="16">
        <v>80</v>
      </c>
      <c r="H197" s="16">
        <v>0</v>
      </c>
      <c r="I197" s="16">
        <v>0</v>
      </c>
      <c r="J197" s="16">
        <v>0</v>
      </c>
      <c r="K197" s="18" t="s">
        <v>17</v>
      </c>
    </row>
    <row r="198" spans="1:11" x14ac:dyDescent="0.25">
      <c r="A198" s="7">
        <v>169</v>
      </c>
      <c r="B198" s="15" t="s">
        <v>19</v>
      </c>
      <c r="C198" s="16">
        <f>SUM(D198:J198)</f>
        <v>0</v>
      </c>
      <c r="D198" s="20">
        <v>0</v>
      </c>
      <c r="E198" s="20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8" t="s">
        <v>17</v>
      </c>
    </row>
    <row r="199" spans="1:11" x14ac:dyDescent="0.25">
      <c r="A199" s="7">
        <v>170</v>
      </c>
      <c r="B199" s="15" t="s">
        <v>20</v>
      </c>
      <c r="C199" s="16">
        <f>SUM(D199:J199)</f>
        <v>239.6</v>
      </c>
      <c r="D199" s="20">
        <v>22</v>
      </c>
      <c r="E199" s="20">
        <v>75</v>
      </c>
      <c r="F199" s="16">
        <v>80</v>
      </c>
      <c r="G199" s="16">
        <v>62.6</v>
      </c>
      <c r="H199" s="16">
        <v>0</v>
      </c>
      <c r="I199" s="16">
        <v>0</v>
      </c>
      <c r="J199" s="16">
        <v>0</v>
      </c>
      <c r="K199" s="18" t="s">
        <v>17</v>
      </c>
    </row>
    <row r="200" spans="1:11" x14ac:dyDescent="0.25">
      <c r="A200" s="7">
        <v>171</v>
      </c>
      <c r="B200" s="15" t="s">
        <v>21</v>
      </c>
      <c r="C200" s="16">
        <f>SUM(D200:J200)</f>
        <v>0</v>
      </c>
      <c r="D200" s="20">
        <v>0</v>
      </c>
      <c r="E200" s="20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8" t="s">
        <v>17</v>
      </c>
    </row>
    <row r="201" spans="1:11" x14ac:dyDescent="0.25">
      <c r="A201" s="7">
        <v>172</v>
      </c>
      <c r="B201" s="68" t="s">
        <v>32</v>
      </c>
      <c r="C201" s="68"/>
      <c r="D201" s="68"/>
      <c r="E201" s="68"/>
      <c r="F201" s="68"/>
      <c r="G201" s="68"/>
      <c r="H201" s="68"/>
      <c r="I201" s="68"/>
      <c r="J201" s="68"/>
      <c r="K201" s="68"/>
    </row>
    <row r="202" spans="1:11" ht="40.5" x14ac:dyDescent="0.25">
      <c r="A202" s="7">
        <v>173</v>
      </c>
      <c r="B202" s="15" t="s">
        <v>45</v>
      </c>
      <c r="C202" s="16">
        <f>SUM(C203:C206)</f>
        <v>1085</v>
      </c>
      <c r="D202" s="20">
        <f t="shared" ref="D202:J202" si="85">SUM(D203:D206)</f>
        <v>304</v>
      </c>
      <c r="E202" s="20">
        <f t="shared" si="85"/>
        <v>311</v>
      </c>
      <c r="F202" s="16">
        <f t="shared" si="85"/>
        <v>250</v>
      </c>
      <c r="G202" s="16">
        <f t="shared" si="85"/>
        <v>220</v>
      </c>
      <c r="H202" s="16">
        <f t="shared" si="85"/>
        <v>0</v>
      </c>
      <c r="I202" s="16">
        <f t="shared" si="85"/>
        <v>0</v>
      </c>
      <c r="J202" s="16">
        <f t="shared" si="85"/>
        <v>0</v>
      </c>
      <c r="K202" s="18" t="s">
        <v>17</v>
      </c>
    </row>
    <row r="203" spans="1:11" x14ac:dyDescent="0.25">
      <c r="A203" s="7">
        <v>174</v>
      </c>
      <c r="B203" s="15" t="s">
        <v>18</v>
      </c>
      <c r="C203" s="16">
        <f>SUM(D203:J203)</f>
        <v>848</v>
      </c>
      <c r="D203" s="20">
        <f>SUM(D208,D213,D218,D223)</f>
        <v>204</v>
      </c>
      <c r="E203" s="20">
        <f t="shared" ref="E203:G203" si="86">SUM(E208,E213,E218,E223)</f>
        <v>204</v>
      </c>
      <c r="F203" s="16">
        <f t="shared" si="86"/>
        <v>220</v>
      </c>
      <c r="G203" s="16">
        <f t="shared" si="86"/>
        <v>220</v>
      </c>
      <c r="H203" s="16">
        <v>0</v>
      </c>
      <c r="I203" s="16">
        <v>0</v>
      </c>
      <c r="J203" s="16">
        <v>0</v>
      </c>
      <c r="K203" s="18" t="s">
        <v>17</v>
      </c>
    </row>
    <row r="204" spans="1:11" x14ac:dyDescent="0.25">
      <c r="A204" s="7">
        <v>175</v>
      </c>
      <c r="B204" s="15" t="s">
        <v>19</v>
      </c>
      <c r="C204" s="16">
        <f>SUM(C209,C214,C219,C224)</f>
        <v>0</v>
      </c>
      <c r="D204" s="20">
        <f t="shared" ref="D204:J204" si="87">SUM(D209,D214,D219,D224)</f>
        <v>0</v>
      </c>
      <c r="E204" s="20">
        <f t="shared" si="87"/>
        <v>0</v>
      </c>
      <c r="F204" s="16">
        <f t="shared" si="87"/>
        <v>0</v>
      </c>
      <c r="G204" s="16">
        <f t="shared" si="87"/>
        <v>0</v>
      </c>
      <c r="H204" s="16">
        <f t="shared" si="87"/>
        <v>0</v>
      </c>
      <c r="I204" s="16">
        <f t="shared" si="87"/>
        <v>0</v>
      </c>
      <c r="J204" s="16">
        <f t="shared" si="87"/>
        <v>0</v>
      </c>
      <c r="K204" s="18" t="s">
        <v>17</v>
      </c>
    </row>
    <row r="205" spans="1:11" x14ac:dyDescent="0.25">
      <c r="A205" s="7">
        <v>176</v>
      </c>
      <c r="B205" s="15" t="s">
        <v>20</v>
      </c>
      <c r="C205" s="16">
        <f>SUM(D205:J205)</f>
        <v>237</v>
      </c>
      <c r="D205" s="20">
        <f t="shared" ref="D205:J205" si="88">SUM(D210,D215,D220,D225)</f>
        <v>100</v>
      </c>
      <c r="E205" s="20">
        <f>SUM(E210,E215,E220,E225)</f>
        <v>107</v>
      </c>
      <c r="F205" s="16">
        <f t="shared" si="88"/>
        <v>30</v>
      </c>
      <c r="G205" s="16">
        <f t="shared" si="88"/>
        <v>0</v>
      </c>
      <c r="H205" s="16">
        <f t="shared" si="88"/>
        <v>0</v>
      </c>
      <c r="I205" s="16">
        <f t="shared" si="88"/>
        <v>0</v>
      </c>
      <c r="J205" s="16">
        <f t="shared" si="88"/>
        <v>0</v>
      </c>
      <c r="K205" s="18" t="s">
        <v>17</v>
      </c>
    </row>
    <row r="206" spans="1:11" x14ac:dyDescent="0.25">
      <c r="A206" s="7">
        <v>177</v>
      </c>
      <c r="B206" s="15" t="s">
        <v>21</v>
      </c>
      <c r="C206" s="16">
        <f>SUM(C211,C216,C221,C226)</f>
        <v>0</v>
      </c>
      <c r="D206" s="20">
        <f t="shared" ref="D206:J206" si="89">SUM(D211,D216,D221,D226)</f>
        <v>0</v>
      </c>
      <c r="E206" s="20">
        <f t="shared" si="89"/>
        <v>0</v>
      </c>
      <c r="F206" s="16">
        <f t="shared" si="89"/>
        <v>0</v>
      </c>
      <c r="G206" s="16">
        <f t="shared" si="89"/>
        <v>0</v>
      </c>
      <c r="H206" s="16">
        <f t="shared" si="89"/>
        <v>0</v>
      </c>
      <c r="I206" s="16">
        <f t="shared" si="89"/>
        <v>0</v>
      </c>
      <c r="J206" s="16">
        <f t="shared" si="89"/>
        <v>0</v>
      </c>
      <c r="K206" s="18" t="s">
        <v>17</v>
      </c>
    </row>
    <row r="207" spans="1:11" ht="163.5" customHeight="1" x14ac:dyDescent="0.25">
      <c r="A207" s="7">
        <v>178</v>
      </c>
      <c r="B207" s="31" t="s">
        <v>88</v>
      </c>
      <c r="C207" s="16">
        <f>SUM(C208:C211)</f>
        <v>69</v>
      </c>
      <c r="D207" s="20">
        <f t="shared" ref="D207:J207" si="90">SUM(D208:D211)</f>
        <v>15</v>
      </c>
      <c r="E207" s="20">
        <f t="shared" si="90"/>
        <v>15</v>
      </c>
      <c r="F207" s="16">
        <f t="shared" si="90"/>
        <v>19.5</v>
      </c>
      <c r="G207" s="16">
        <f t="shared" si="90"/>
        <v>19.5</v>
      </c>
      <c r="H207" s="16">
        <f t="shared" si="90"/>
        <v>0</v>
      </c>
      <c r="I207" s="16">
        <f t="shared" si="90"/>
        <v>0</v>
      </c>
      <c r="J207" s="16">
        <f t="shared" si="90"/>
        <v>0</v>
      </c>
      <c r="K207" s="33" t="s">
        <v>100</v>
      </c>
    </row>
    <row r="208" spans="1:11" x14ac:dyDescent="0.25">
      <c r="A208" s="7">
        <v>179</v>
      </c>
      <c r="B208" s="15" t="s">
        <v>18</v>
      </c>
      <c r="C208" s="16">
        <f>SUM(D208:J208)</f>
        <v>69</v>
      </c>
      <c r="D208" s="20">
        <v>15</v>
      </c>
      <c r="E208" s="20">
        <v>15</v>
      </c>
      <c r="F208" s="16">
        <v>19.5</v>
      </c>
      <c r="G208" s="16">
        <v>19.5</v>
      </c>
      <c r="H208" s="16">
        <v>0</v>
      </c>
      <c r="I208" s="16">
        <v>0</v>
      </c>
      <c r="J208" s="16">
        <v>0</v>
      </c>
      <c r="K208" s="18" t="s">
        <v>17</v>
      </c>
    </row>
    <row r="209" spans="1:11" x14ac:dyDescent="0.25">
      <c r="A209" s="7">
        <v>180</v>
      </c>
      <c r="B209" s="15" t="s">
        <v>19</v>
      </c>
      <c r="C209" s="16">
        <f>SUM(D209:J209)</f>
        <v>0</v>
      </c>
      <c r="D209" s="20">
        <v>0</v>
      </c>
      <c r="E209" s="20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8" t="s">
        <v>17</v>
      </c>
    </row>
    <row r="210" spans="1:11" x14ac:dyDescent="0.25">
      <c r="A210" s="7">
        <v>181</v>
      </c>
      <c r="B210" s="15" t="s">
        <v>20</v>
      </c>
      <c r="C210" s="16">
        <f>SUM(D210:J210)</f>
        <v>0</v>
      </c>
      <c r="D210" s="20">
        <v>0</v>
      </c>
      <c r="E210" s="20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8" t="s">
        <v>17</v>
      </c>
    </row>
    <row r="211" spans="1:11" x14ac:dyDescent="0.25">
      <c r="A211" s="7">
        <v>182</v>
      </c>
      <c r="B211" s="15" t="s">
        <v>21</v>
      </c>
      <c r="C211" s="16">
        <f>SUM(D211:J211)</f>
        <v>0</v>
      </c>
      <c r="D211" s="20">
        <v>0</v>
      </c>
      <c r="E211" s="20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8" t="s">
        <v>17</v>
      </c>
    </row>
    <row r="212" spans="1:11" ht="99.75" customHeight="1" x14ac:dyDescent="0.25">
      <c r="A212" s="7">
        <v>183</v>
      </c>
      <c r="B212" s="31" t="s">
        <v>89</v>
      </c>
      <c r="C212" s="16">
        <f>SUM(C213:C216)</f>
        <v>363</v>
      </c>
      <c r="D212" s="20">
        <f t="shared" ref="D212:J212" si="91">SUM(D213:D216)</f>
        <v>90</v>
      </c>
      <c r="E212" s="20">
        <f t="shared" si="91"/>
        <v>123</v>
      </c>
      <c r="F212" s="16">
        <f t="shared" si="91"/>
        <v>75</v>
      </c>
      <c r="G212" s="16">
        <f t="shared" si="91"/>
        <v>75</v>
      </c>
      <c r="H212" s="16">
        <f t="shared" si="91"/>
        <v>0</v>
      </c>
      <c r="I212" s="16">
        <f t="shared" si="91"/>
        <v>0</v>
      </c>
      <c r="J212" s="16">
        <f t="shared" si="91"/>
        <v>0</v>
      </c>
      <c r="K212" s="44" t="s">
        <v>101</v>
      </c>
    </row>
    <row r="213" spans="1:11" x14ac:dyDescent="0.25">
      <c r="A213" s="7">
        <v>184</v>
      </c>
      <c r="B213" s="15" t="s">
        <v>18</v>
      </c>
      <c r="C213" s="16">
        <f>SUM(D213:J213)</f>
        <v>270</v>
      </c>
      <c r="D213" s="20">
        <v>60</v>
      </c>
      <c r="E213" s="20">
        <v>60</v>
      </c>
      <c r="F213" s="16">
        <v>75</v>
      </c>
      <c r="G213" s="16">
        <v>75</v>
      </c>
      <c r="H213" s="16">
        <v>0</v>
      </c>
      <c r="I213" s="16">
        <v>0</v>
      </c>
      <c r="J213" s="16">
        <v>0</v>
      </c>
      <c r="K213" s="18" t="s">
        <v>17</v>
      </c>
    </row>
    <row r="214" spans="1:11" x14ac:dyDescent="0.25">
      <c r="A214" s="7">
        <v>185</v>
      </c>
      <c r="B214" s="15" t="s">
        <v>19</v>
      </c>
      <c r="C214" s="16">
        <f>SUM(D214:J214)</f>
        <v>0</v>
      </c>
      <c r="D214" s="20">
        <v>0</v>
      </c>
      <c r="E214" s="20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8" t="s">
        <v>17</v>
      </c>
    </row>
    <row r="215" spans="1:11" x14ac:dyDescent="0.25">
      <c r="A215" s="7">
        <v>186</v>
      </c>
      <c r="B215" s="15" t="s">
        <v>20</v>
      </c>
      <c r="C215" s="16">
        <f>SUM(D215:J215)</f>
        <v>93</v>
      </c>
      <c r="D215" s="20">
        <v>30</v>
      </c>
      <c r="E215" s="20">
        <v>63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8" t="s">
        <v>17</v>
      </c>
    </row>
    <row r="216" spans="1:11" x14ac:dyDescent="0.25">
      <c r="A216" s="7">
        <v>187</v>
      </c>
      <c r="B216" s="15" t="s">
        <v>21</v>
      </c>
      <c r="C216" s="16">
        <f>SUM(D216:J216)</f>
        <v>0</v>
      </c>
      <c r="D216" s="20">
        <v>0</v>
      </c>
      <c r="E216" s="20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8" t="s">
        <v>17</v>
      </c>
    </row>
    <row r="217" spans="1:11" ht="85.5" customHeight="1" x14ac:dyDescent="0.25">
      <c r="A217" s="7">
        <v>188</v>
      </c>
      <c r="B217" s="32" t="s">
        <v>90</v>
      </c>
      <c r="C217" s="16">
        <f>SUM(C218:C221)</f>
        <v>395</v>
      </c>
      <c r="D217" s="20">
        <f t="shared" ref="D217:J217" si="92">SUM(D218:D221)</f>
        <v>123</v>
      </c>
      <c r="E217" s="20">
        <f t="shared" si="92"/>
        <v>82</v>
      </c>
      <c r="F217" s="16">
        <f t="shared" si="92"/>
        <v>95</v>
      </c>
      <c r="G217" s="16">
        <f t="shared" si="92"/>
        <v>95</v>
      </c>
      <c r="H217" s="16">
        <f t="shared" si="92"/>
        <v>0</v>
      </c>
      <c r="I217" s="16">
        <f t="shared" si="92"/>
        <v>0</v>
      </c>
      <c r="J217" s="16">
        <f t="shared" si="92"/>
        <v>0</v>
      </c>
      <c r="K217" s="44" t="s">
        <v>102</v>
      </c>
    </row>
    <row r="218" spans="1:11" x14ac:dyDescent="0.25">
      <c r="A218" s="7">
        <v>189</v>
      </c>
      <c r="B218" s="15" t="s">
        <v>18</v>
      </c>
      <c r="C218" s="16">
        <f>SUM(D218:J218)</f>
        <v>360</v>
      </c>
      <c r="D218" s="20">
        <v>93</v>
      </c>
      <c r="E218" s="27">
        <v>77</v>
      </c>
      <c r="F218" s="16">
        <v>95</v>
      </c>
      <c r="G218" s="16">
        <v>95</v>
      </c>
      <c r="H218" s="16">
        <v>0</v>
      </c>
      <c r="I218" s="16">
        <v>0</v>
      </c>
      <c r="J218" s="16">
        <v>0</v>
      </c>
      <c r="K218" s="18" t="s">
        <v>17</v>
      </c>
    </row>
    <row r="219" spans="1:11" x14ac:dyDescent="0.25">
      <c r="A219" s="7">
        <v>190</v>
      </c>
      <c r="B219" s="15" t="s">
        <v>19</v>
      </c>
      <c r="C219" s="16">
        <f>SUM(D219:J219)</f>
        <v>0</v>
      </c>
      <c r="D219" s="20">
        <v>0</v>
      </c>
      <c r="E219" s="24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8" t="s">
        <v>17</v>
      </c>
    </row>
    <row r="220" spans="1:11" x14ac:dyDescent="0.25">
      <c r="A220" s="7">
        <v>191</v>
      </c>
      <c r="B220" s="15" t="s">
        <v>20</v>
      </c>
      <c r="C220" s="16">
        <f>SUM(D220:J220)</f>
        <v>35</v>
      </c>
      <c r="D220" s="20">
        <v>30</v>
      </c>
      <c r="E220" s="27">
        <v>5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8" t="s">
        <v>17</v>
      </c>
    </row>
    <row r="221" spans="1:11" x14ac:dyDescent="0.25">
      <c r="A221" s="7">
        <v>192</v>
      </c>
      <c r="B221" s="15" t="s">
        <v>21</v>
      </c>
      <c r="C221" s="16">
        <f>SUM(D221:J221)</f>
        <v>0</v>
      </c>
      <c r="D221" s="20">
        <v>0</v>
      </c>
      <c r="E221" s="24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8" t="s">
        <v>17</v>
      </c>
    </row>
    <row r="222" spans="1:11" ht="70.5" customHeight="1" x14ac:dyDescent="0.25">
      <c r="A222" s="7">
        <v>193</v>
      </c>
      <c r="B222" s="31" t="s">
        <v>91</v>
      </c>
      <c r="C222" s="16">
        <f>SUM(C223:C226)</f>
        <v>258</v>
      </c>
      <c r="D222" s="20">
        <f t="shared" ref="D222:J222" si="93">SUM(D223:D226)</f>
        <v>76</v>
      </c>
      <c r="E222" s="20">
        <f t="shared" si="93"/>
        <v>91</v>
      </c>
      <c r="F222" s="16">
        <f t="shared" si="93"/>
        <v>60.5</v>
      </c>
      <c r="G222" s="16">
        <f t="shared" si="93"/>
        <v>30.5</v>
      </c>
      <c r="H222" s="16">
        <f t="shared" si="93"/>
        <v>0</v>
      </c>
      <c r="I222" s="16">
        <f t="shared" si="93"/>
        <v>0</v>
      </c>
      <c r="J222" s="16">
        <f t="shared" si="93"/>
        <v>0</v>
      </c>
      <c r="K222" s="33" t="s">
        <v>102</v>
      </c>
    </row>
    <row r="223" spans="1:11" x14ac:dyDescent="0.25">
      <c r="A223" s="7">
        <v>194</v>
      </c>
      <c r="B223" s="15" t="s">
        <v>18</v>
      </c>
      <c r="C223" s="16">
        <f>SUM(D223:J223)</f>
        <v>149</v>
      </c>
      <c r="D223" s="20">
        <v>36</v>
      </c>
      <c r="E223" s="27">
        <v>52</v>
      </c>
      <c r="F223" s="16">
        <v>30.5</v>
      </c>
      <c r="G223" s="16">
        <v>30.5</v>
      </c>
      <c r="H223" s="16">
        <v>0</v>
      </c>
      <c r="I223" s="16">
        <v>0</v>
      </c>
      <c r="J223" s="16">
        <v>0</v>
      </c>
      <c r="K223" s="18" t="s">
        <v>17</v>
      </c>
    </row>
    <row r="224" spans="1:11" x14ac:dyDescent="0.25">
      <c r="A224" s="7">
        <v>195</v>
      </c>
      <c r="B224" s="15" t="s">
        <v>19</v>
      </c>
      <c r="C224" s="16">
        <f>SUM(D224:J224)</f>
        <v>0</v>
      </c>
      <c r="D224" s="20">
        <v>0</v>
      </c>
      <c r="E224" s="24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8" t="s">
        <v>17</v>
      </c>
    </row>
    <row r="225" spans="1:11" x14ac:dyDescent="0.25">
      <c r="A225" s="7">
        <v>196</v>
      </c>
      <c r="B225" s="15" t="s">
        <v>20</v>
      </c>
      <c r="C225" s="16">
        <f>SUM(D225:J225)</f>
        <v>109</v>
      </c>
      <c r="D225" s="20">
        <v>40</v>
      </c>
      <c r="E225" s="27">
        <v>39</v>
      </c>
      <c r="F225" s="16">
        <v>30</v>
      </c>
      <c r="G225" s="16">
        <v>0</v>
      </c>
      <c r="H225" s="16">
        <v>0</v>
      </c>
      <c r="I225" s="16">
        <v>0</v>
      </c>
      <c r="J225" s="16">
        <v>0</v>
      </c>
      <c r="K225" s="18" t="s">
        <v>17</v>
      </c>
    </row>
    <row r="226" spans="1:11" x14ac:dyDescent="0.25">
      <c r="A226" s="7">
        <v>197</v>
      </c>
      <c r="B226" s="15" t="s">
        <v>21</v>
      </c>
      <c r="C226" s="16">
        <f>SUM(D226:J226)</f>
        <v>0</v>
      </c>
      <c r="D226" s="20">
        <v>0</v>
      </c>
      <c r="E226" s="24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8" t="s">
        <v>17</v>
      </c>
    </row>
    <row r="227" spans="1:11" ht="18" customHeight="1" x14ac:dyDescent="0.25">
      <c r="A227" s="7">
        <v>198</v>
      </c>
      <c r="B227" s="68" t="s">
        <v>67</v>
      </c>
      <c r="C227" s="68"/>
      <c r="D227" s="68"/>
      <c r="E227" s="68"/>
      <c r="F227" s="68"/>
      <c r="G227" s="68"/>
      <c r="H227" s="68"/>
      <c r="I227" s="68"/>
      <c r="J227" s="68"/>
      <c r="K227" s="68"/>
    </row>
    <row r="228" spans="1:11" ht="27" x14ac:dyDescent="0.25">
      <c r="A228" s="7">
        <v>199</v>
      </c>
      <c r="B228" s="15" t="s">
        <v>46</v>
      </c>
      <c r="C228" s="16">
        <f>SUM(C229)</f>
        <v>5100</v>
      </c>
      <c r="D228" s="20">
        <f t="shared" ref="D228:J228" si="94">SUM(D229)</f>
        <v>1200</v>
      </c>
      <c r="E228" s="20">
        <f t="shared" si="94"/>
        <v>1300</v>
      </c>
      <c r="F228" s="16">
        <f t="shared" si="94"/>
        <v>1300</v>
      </c>
      <c r="G228" s="16">
        <f t="shared" si="94"/>
        <v>1300</v>
      </c>
      <c r="H228" s="16">
        <f t="shared" si="94"/>
        <v>0</v>
      </c>
      <c r="I228" s="16">
        <f t="shared" si="94"/>
        <v>0</v>
      </c>
      <c r="J228" s="16">
        <f t="shared" si="94"/>
        <v>0</v>
      </c>
      <c r="K228" s="18" t="s">
        <v>17</v>
      </c>
    </row>
    <row r="229" spans="1:11" x14ac:dyDescent="0.25">
      <c r="A229" s="7">
        <v>200</v>
      </c>
      <c r="B229" s="15" t="s">
        <v>18</v>
      </c>
      <c r="C229" s="16">
        <f>SUM(C232,C240)</f>
        <v>5100</v>
      </c>
      <c r="D229" s="20">
        <f t="shared" ref="D229:J229" si="95">SUM(D232,D240)</f>
        <v>1200</v>
      </c>
      <c r="E229" s="20">
        <f t="shared" si="95"/>
        <v>1300</v>
      </c>
      <c r="F229" s="16">
        <f t="shared" si="95"/>
        <v>1300</v>
      </c>
      <c r="G229" s="16">
        <f t="shared" si="95"/>
        <v>1300</v>
      </c>
      <c r="H229" s="16">
        <f t="shared" si="95"/>
        <v>0</v>
      </c>
      <c r="I229" s="16">
        <f t="shared" si="95"/>
        <v>0</v>
      </c>
      <c r="J229" s="16">
        <f t="shared" si="95"/>
        <v>0</v>
      </c>
      <c r="K229" s="18" t="s">
        <v>17</v>
      </c>
    </row>
    <row r="230" spans="1:11" x14ac:dyDescent="0.25">
      <c r="A230" s="7">
        <v>201</v>
      </c>
      <c r="B230" s="68" t="s">
        <v>27</v>
      </c>
      <c r="C230" s="68"/>
      <c r="D230" s="68"/>
      <c r="E230" s="68"/>
      <c r="F230" s="68"/>
      <c r="G230" s="68"/>
      <c r="H230" s="68"/>
      <c r="I230" s="68"/>
      <c r="J230" s="68"/>
      <c r="K230" s="68"/>
    </row>
    <row r="231" spans="1:11" ht="40.5" x14ac:dyDescent="0.25">
      <c r="A231" s="7">
        <v>202</v>
      </c>
      <c r="B231" s="15" t="s">
        <v>47</v>
      </c>
      <c r="C231" s="16">
        <f>SUM(C232)</f>
        <v>0</v>
      </c>
      <c r="D231" s="20">
        <f t="shared" ref="D231:J231" si="96">SUM(D232)</f>
        <v>0</v>
      </c>
      <c r="E231" s="20">
        <f t="shared" si="96"/>
        <v>0</v>
      </c>
      <c r="F231" s="16">
        <f t="shared" si="96"/>
        <v>0</v>
      </c>
      <c r="G231" s="16">
        <f t="shared" si="96"/>
        <v>0</v>
      </c>
      <c r="H231" s="16">
        <f t="shared" si="96"/>
        <v>0</v>
      </c>
      <c r="I231" s="16">
        <f t="shared" si="96"/>
        <v>0</v>
      </c>
      <c r="J231" s="20">
        <f t="shared" si="96"/>
        <v>0</v>
      </c>
      <c r="K231" s="18" t="s">
        <v>17</v>
      </c>
    </row>
    <row r="232" spans="1:11" x14ac:dyDescent="0.25">
      <c r="A232" s="7">
        <v>203</v>
      </c>
      <c r="B232" s="15" t="s">
        <v>18</v>
      </c>
      <c r="C232" s="16">
        <f>SUM(C235,C237)</f>
        <v>0</v>
      </c>
      <c r="D232" s="20">
        <f t="shared" ref="D232:J232" si="97">SUM(D235,D237)</f>
        <v>0</v>
      </c>
      <c r="E232" s="20">
        <f t="shared" si="97"/>
        <v>0</v>
      </c>
      <c r="F232" s="16">
        <f t="shared" si="97"/>
        <v>0</v>
      </c>
      <c r="G232" s="16">
        <f t="shared" si="97"/>
        <v>0</v>
      </c>
      <c r="H232" s="16">
        <f t="shared" si="97"/>
        <v>0</v>
      </c>
      <c r="I232" s="16">
        <f t="shared" si="97"/>
        <v>0</v>
      </c>
      <c r="J232" s="20">
        <f t="shared" si="97"/>
        <v>0</v>
      </c>
      <c r="K232" s="18" t="s">
        <v>17</v>
      </c>
    </row>
    <row r="233" spans="1:11" ht="18.75" customHeight="1" x14ac:dyDescent="0.25">
      <c r="A233" s="7">
        <v>204</v>
      </c>
      <c r="B233" s="68" t="s">
        <v>29</v>
      </c>
      <c r="C233" s="68"/>
      <c r="D233" s="68"/>
      <c r="E233" s="68"/>
      <c r="F233" s="68"/>
      <c r="G233" s="68"/>
      <c r="H233" s="68"/>
      <c r="I233" s="68"/>
      <c r="J233" s="68"/>
      <c r="K233" s="68"/>
    </row>
    <row r="234" spans="1:11" ht="54" x14ac:dyDescent="0.25">
      <c r="A234" s="7">
        <v>205</v>
      </c>
      <c r="B234" s="15" t="s">
        <v>44</v>
      </c>
      <c r="C234" s="16">
        <f>SUM(C235)</f>
        <v>0</v>
      </c>
      <c r="D234" s="20">
        <f t="shared" ref="D234:J234" si="98">SUM(D235)</f>
        <v>0</v>
      </c>
      <c r="E234" s="20">
        <f t="shared" si="98"/>
        <v>0</v>
      </c>
      <c r="F234" s="16">
        <f t="shared" si="98"/>
        <v>0</v>
      </c>
      <c r="G234" s="34">
        <f t="shared" si="98"/>
        <v>0</v>
      </c>
      <c r="H234" s="34">
        <f t="shared" si="98"/>
        <v>0</v>
      </c>
      <c r="I234" s="34">
        <f t="shared" si="98"/>
        <v>0</v>
      </c>
      <c r="J234" s="34">
        <f t="shared" si="98"/>
        <v>0</v>
      </c>
      <c r="K234" s="18" t="s">
        <v>17</v>
      </c>
    </row>
    <row r="235" spans="1:11" x14ac:dyDescent="0.25">
      <c r="A235" s="7">
        <v>206</v>
      </c>
      <c r="B235" s="15" t="s">
        <v>18</v>
      </c>
      <c r="C235" s="16">
        <f>SUM(D235:J235)</f>
        <v>0</v>
      </c>
      <c r="D235" s="20">
        <v>0</v>
      </c>
      <c r="E235" s="20">
        <v>0</v>
      </c>
      <c r="F235" s="16">
        <v>0</v>
      </c>
      <c r="G235" s="34">
        <v>0</v>
      </c>
      <c r="H235" s="34">
        <v>0</v>
      </c>
      <c r="I235" s="34">
        <v>0</v>
      </c>
      <c r="J235" s="34">
        <v>0</v>
      </c>
      <c r="K235" s="18" t="s">
        <v>17</v>
      </c>
    </row>
    <row r="236" spans="1:11" ht="17.25" customHeight="1" x14ac:dyDescent="0.25">
      <c r="A236" s="7">
        <v>207</v>
      </c>
      <c r="B236" s="68" t="s">
        <v>31</v>
      </c>
      <c r="C236" s="68"/>
      <c r="D236" s="68"/>
      <c r="E236" s="68"/>
      <c r="F236" s="68"/>
      <c r="G236" s="68"/>
      <c r="H236" s="68"/>
      <c r="I236" s="68"/>
      <c r="J236" s="68"/>
      <c r="K236" s="68"/>
    </row>
    <row r="237" spans="1:11" x14ac:dyDescent="0.25">
      <c r="A237" s="7">
        <v>208</v>
      </c>
      <c r="B237" s="15" t="s">
        <v>18</v>
      </c>
      <c r="C237" s="16">
        <f>SUM(D237:J237)</f>
        <v>0</v>
      </c>
      <c r="D237" s="20">
        <v>0</v>
      </c>
      <c r="E237" s="20">
        <v>0</v>
      </c>
      <c r="F237" s="20">
        <v>0</v>
      </c>
      <c r="G237" s="16">
        <v>0</v>
      </c>
      <c r="H237" s="20">
        <v>0</v>
      </c>
      <c r="I237" s="20">
        <v>0</v>
      </c>
      <c r="J237" s="20">
        <v>0</v>
      </c>
      <c r="K237" s="18" t="s">
        <v>17</v>
      </c>
    </row>
    <row r="238" spans="1:11" x14ac:dyDescent="0.25">
      <c r="A238" s="10">
        <v>209</v>
      </c>
      <c r="B238" s="68" t="s">
        <v>32</v>
      </c>
      <c r="C238" s="68"/>
      <c r="D238" s="68"/>
      <c r="E238" s="68"/>
      <c r="F238" s="68"/>
      <c r="G238" s="68"/>
      <c r="H238" s="68"/>
      <c r="I238" s="68"/>
      <c r="J238" s="68"/>
      <c r="K238" s="68"/>
    </row>
    <row r="239" spans="1:11" ht="40.5" x14ac:dyDescent="0.25">
      <c r="A239" s="7">
        <v>210</v>
      </c>
      <c r="B239" s="15" t="s">
        <v>48</v>
      </c>
      <c r="C239" s="16">
        <f>SUM(C240)</f>
        <v>5100</v>
      </c>
      <c r="D239" s="20">
        <f t="shared" ref="D239:J239" si="99">SUM(D240)</f>
        <v>1200</v>
      </c>
      <c r="E239" s="43">
        <f t="shared" si="99"/>
        <v>1300</v>
      </c>
      <c r="F239" s="34">
        <f t="shared" si="99"/>
        <v>1300</v>
      </c>
      <c r="G239" s="34">
        <f t="shared" si="99"/>
        <v>1300</v>
      </c>
      <c r="H239" s="34">
        <f t="shared" si="99"/>
        <v>0</v>
      </c>
      <c r="I239" s="34">
        <f t="shared" si="99"/>
        <v>0</v>
      </c>
      <c r="J239" s="34">
        <f t="shared" si="99"/>
        <v>0</v>
      </c>
      <c r="K239" s="18" t="s">
        <v>17</v>
      </c>
    </row>
    <row r="240" spans="1:11" x14ac:dyDescent="0.25">
      <c r="A240" s="53">
        <v>211</v>
      </c>
      <c r="B240" s="52" t="s">
        <v>18</v>
      </c>
      <c r="C240" s="16">
        <f>SUM(D240:J240)</f>
        <v>5100</v>
      </c>
      <c r="D240" s="20">
        <f>SUM(D243,D249,D252)</f>
        <v>1200</v>
      </c>
      <c r="E240" s="20">
        <f>SUM(E243,E249,E252)</f>
        <v>1300</v>
      </c>
      <c r="F240" s="34">
        <f t="shared" ref="F240:J240" si="100">SUM(F243,F249,F252)</f>
        <v>1300</v>
      </c>
      <c r="G240" s="34">
        <f t="shared" si="100"/>
        <v>1300</v>
      </c>
      <c r="H240" s="34">
        <f t="shared" si="100"/>
        <v>0</v>
      </c>
      <c r="I240" s="34">
        <f t="shared" si="100"/>
        <v>0</v>
      </c>
      <c r="J240" s="34">
        <f t="shared" si="100"/>
        <v>0</v>
      </c>
      <c r="K240" s="18" t="s">
        <v>17</v>
      </c>
    </row>
    <row r="241" spans="1:11" x14ac:dyDescent="0.25">
      <c r="A241" s="59">
        <v>212</v>
      </c>
      <c r="B241" s="61" t="s">
        <v>92</v>
      </c>
      <c r="C241" s="79">
        <f>SUM(C243:C246)</f>
        <v>600</v>
      </c>
      <c r="D241" s="80">
        <f t="shared" ref="D241:J241" si="101">SUM(D243:D246)</f>
        <v>150</v>
      </c>
      <c r="E241" s="80">
        <f t="shared" si="101"/>
        <v>150</v>
      </c>
      <c r="F241" s="73">
        <f t="shared" si="101"/>
        <v>150</v>
      </c>
      <c r="G241" s="73">
        <f t="shared" si="101"/>
        <v>150</v>
      </c>
      <c r="H241" s="73">
        <f t="shared" si="101"/>
        <v>0</v>
      </c>
      <c r="I241" s="73">
        <f t="shared" si="101"/>
        <v>0</v>
      </c>
      <c r="J241" s="73">
        <f t="shared" si="101"/>
        <v>0</v>
      </c>
      <c r="K241" s="82" t="s">
        <v>103</v>
      </c>
    </row>
    <row r="242" spans="1:11" ht="170.25" customHeight="1" x14ac:dyDescent="0.25">
      <c r="A242" s="90"/>
      <c r="B242" s="63"/>
      <c r="C242" s="79"/>
      <c r="D242" s="80"/>
      <c r="E242" s="80"/>
      <c r="F242" s="73"/>
      <c r="G242" s="73"/>
      <c r="H242" s="73"/>
      <c r="I242" s="73"/>
      <c r="J242" s="73"/>
      <c r="K242" s="82"/>
    </row>
    <row r="243" spans="1:11" x14ac:dyDescent="0.25">
      <c r="A243" s="53">
        <v>213</v>
      </c>
      <c r="B243" s="52" t="s">
        <v>18</v>
      </c>
      <c r="C243" s="16">
        <f>SUM(D243:J243)</f>
        <v>600</v>
      </c>
      <c r="D243" s="20">
        <v>150</v>
      </c>
      <c r="E243" s="20">
        <v>150</v>
      </c>
      <c r="F243" s="34">
        <v>150</v>
      </c>
      <c r="G243" s="34">
        <v>150</v>
      </c>
      <c r="H243" s="34">
        <v>0</v>
      </c>
      <c r="I243" s="34">
        <v>0</v>
      </c>
      <c r="J243" s="34">
        <v>0</v>
      </c>
      <c r="K243" s="18" t="s">
        <v>17</v>
      </c>
    </row>
    <row r="244" spans="1:11" x14ac:dyDescent="0.25">
      <c r="A244" s="7">
        <v>214</v>
      </c>
      <c r="B244" s="15" t="s">
        <v>19</v>
      </c>
      <c r="C244" s="16">
        <f>SUM(D244:J244)</f>
        <v>0</v>
      </c>
      <c r="D244" s="20">
        <v>0</v>
      </c>
      <c r="E244" s="20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18" t="s">
        <v>17</v>
      </c>
    </row>
    <row r="245" spans="1:11" x14ac:dyDescent="0.25">
      <c r="A245" s="10">
        <v>215</v>
      </c>
      <c r="B245" s="15" t="s">
        <v>20</v>
      </c>
      <c r="C245" s="16">
        <f>SUM(D245:J245)</f>
        <v>0</v>
      </c>
      <c r="D245" s="20">
        <v>0</v>
      </c>
      <c r="E245" s="20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18" t="s">
        <v>17</v>
      </c>
    </row>
    <row r="246" spans="1:11" ht="27" customHeight="1" x14ac:dyDescent="0.25">
      <c r="A246" s="7">
        <v>216</v>
      </c>
      <c r="B246" s="15" t="s">
        <v>21</v>
      </c>
      <c r="C246" s="16">
        <f>SUM(D246:J246)</f>
        <v>0</v>
      </c>
      <c r="D246" s="20">
        <v>0</v>
      </c>
      <c r="E246" s="20">
        <v>0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18" t="s">
        <v>17</v>
      </c>
    </row>
    <row r="247" spans="1:11" x14ac:dyDescent="0.25">
      <c r="A247" s="66">
        <v>217</v>
      </c>
      <c r="B247" s="64" t="s">
        <v>87</v>
      </c>
      <c r="C247" s="79">
        <f>SUM(C249)</f>
        <v>124</v>
      </c>
      <c r="D247" s="80">
        <f t="shared" ref="D247:J247" si="102">SUM(D249)</f>
        <v>31</v>
      </c>
      <c r="E247" s="80">
        <f t="shared" si="102"/>
        <v>31</v>
      </c>
      <c r="F247" s="73">
        <f t="shared" si="102"/>
        <v>31</v>
      </c>
      <c r="G247" s="73">
        <f t="shared" si="102"/>
        <v>31</v>
      </c>
      <c r="H247" s="73">
        <f t="shared" si="102"/>
        <v>0</v>
      </c>
      <c r="I247" s="73">
        <f t="shared" si="102"/>
        <v>0</v>
      </c>
      <c r="J247" s="73">
        <f t="shared" si="102"/>
        <v>0</v>
      </c>
      <c r="K247" s="82" t="s">
        <v>103</v>
      </c>
    </row>
    <row r="248" spans="1:11" ht="204.75" customHeight="1" x14ac:dyDescent="0.25">
      <c r="A248" s="67"/>
      <c r="B248" s="65"/>
      <c r="C248" s="79"/>
      <c r="D248" s="80"/>
      <c r="E248" s="80"/>
      <c r="F248" s="73"/>
      <c r="G248" s="73"/>
      <c r="H248" s="73"/>
      <c r="I248" s="73"/>
      <c r="J248" s="73"/>
      <c r="K248" s="82"/>
    </row>
    <row r="249" spans="1:11" x14ac:dyDescent="0.25">
      <c r="A249" s="53">
        <v>218</v>
      </c>
      <c r="B249" s="52" t="s">
        <v>18</v>
      </c>
      <c r="C249" s="16">
        <f>SUM(D249:J249)</f>
        <v>124</v>
      </c>
      <c r="D249" s="20">
        <v>31</v>
      </c>
      <c r="E249" s="20">
        <v>31</v>
      </c>
      <c r="F249" s="34">
        <v>31</v>
      </c>
      <c r="G249" s="34">
        <v>31</v>
      </c>
      <c r="H249" s="34">
        <v>0</v>
      </c>
      <c r="I249" s="34">
        <v>0</v>
      </c>
      <c r="J249" s="34">
        <v>0</v>
      </c>
      <c r="K249" s="18" t="s">
        <v>17</v>
      </c>
    </row>
    <row r="250" spans="1:11" x14ac:dyDescent="0.25">
      <c r="A250" s="59">
        <v>219</v>
      </c>
      <c r="B250" s="61" t="s">
        <v>93</v>
      </c>
      <c r="C250" s="79">
        <f>SUM(C252)</f>
        <v>4376</v>
      </c>
      <c r="D250" s="80">
        <f t="shared" ref="D250:J250" si="103">SUM(D252)</f>
        <v>1019</v>
      </c>
      <c r="E250" s="80">
        <f t="shared" si="103"/>
        <v>1119</v>
      </c>
      <c r="F250" s="73">
        <f t="shared" si="103"/>
        <v>1119</v>
      </c>
      <c r="G250" s="73">
        <f>SUM(G252)</f>
        <v>1119</v>
      </c>
      <c r="H250" s="73">
        <f>SUM(H252)</f>
        <v>0</v>
      </c>
      <c r="I250" s="73">
        <f t="shared" si="103"/>
        <v>0</v>
      </c>
      <c r="J250" s="73">
        <f t="shared" si="103"/>
        <v>0</v>
      </c>
      <c r="K250" s="82" t="s">
        <v>103</v>
      </c>
    </row>
    <row r="251" spans="1:11" ht="123.75" customHeight="1" x14ac:dyDescent="0.25">
      <c r="A251" s="90"/>
      <c r="B251" s="63"/>
      <c r="C251" s="79"/>
      <c r="D251" s="80"/>
      <c r="E251" s="80"/>
      <c r="F251" s="73"/>
      <c r="G251" s="73"/>
      <c r="H251" s="73"/>
      <c r="I251" s="73"/>
      <c r="J251" s="73"/>
      <c r="K251" s="82"/>
    </row>
    <row r="252" spans="1:11" x14ac:dyDescent="0.25">
      <c r="A252" s="7">
        <v>220</v>
      </c>
      <c r="B252" s="15" t="s">
        <v>18</v>
      </c>
      <c r="C252" s="16">
        <f>SUM(D252:J252)</f>
        <v>4376</v>
      </c>
      <c r="D252" s="20">
        <v>1019</v>
      </c>
      <c r="E252" s="20">
        <v>1119</v>
      </c>
      <c r="F252" s="34">
        <v>1119</v>
      </c>
      <c r="G252" s="34">
        <v>1119</v>
      </c>
      <c r="H252" s="34">
        <v>0</v>
      </c>
      <c r="I252" s="34">
        <v>0</v>
      </c>
      <c r="J252" s="34">
        <v>0</v>
      </c>
      <c r="K252" s="18" t="s">
        <v>17</v>
      </c>
    </row>
    <row r="253" spans="1:11" ht="20.25" customHeight="1" x14ac:dyDescent="0.25">
      <c r="A253" s="7">
        <v>221</v>
      </c>
      <c r="B253" s="68" t="s">
        <v>68</v>
      </c>
      <c r="C253" s="68"/>
      <c r="D253" s="68"/>
      <c r="E253" s="68"/>
      <c r="F253" s="68"/>
      <c r="G253" s="68"/>
      <c r="H253" s="68"/>
      <c r="I253" s="68"/>
      <c r="J253" s="68"/>
      <c r="K253" s="68"/>
    </row>
    <row r="254" spans="1:11" ht="27" x14ac:dyDescent="0.25">
      <c r="A254" s="7">
        <v>222</v>
      </c>
      <c r="B254" s="15" t="s">
        <v>49</v>
      </c>
      <c r="C254" s="16">
        <f>SUM(C255:C258)</f>
        <v>848.8</v>
      </c>
      <c r="D254" s="20">
        <f t="shared" ref="D254:J254" si="104">SUM(D255:D258)</f>
        <v>150</v>
      </c>
      <c r="E254" s="20">
        <f t="shared" si="104"/>
        <v>205.3</v>
      </c>
      <c r="F254" s="16">
        <f t="shared" si="104"/>
        <v>216.8</v>
      </c>
      <c r="G254" s="16">
        <f t="shared" si="104"/>
        <v>276.7</v>
      </c>
      <c r="H254" s="16">
        <f t="shared" si="104"/>
        <v>0</v>
      </c>
      <c r="I254" s="16">
        <f t="shared" si="104"/>
        <v>0</v>
      </c>
      <c r="J254" s="16">
        <f t="shared" si="104"/>
        <v>0</v>
      </c>
      <c r="K254" s="18" t="s">
        <v>17</v>
      </c>
    </row>
    <row r="255" spans="1:11" x14ac:dyDescent="0.25">
      <c r="A255" s="7">
        <v>223</v>
      </c>
      <c r="B255" s="15" t="s">
        <v>18</v>
      </c>
      <c r="C255" s="16">
        <f t="shared" ref="C255:J257" si="105">SUM(C261,C290)</f>
        <v>680</v>
      </c>
      <c r="D255" s="20">
        <f t="shared" si="105"/>
        <v>150</v>
      </c>
      <c r="E255" s="20">
        <f t="shared" si="105"/>
        <v>160</v>
      </c>
      <c r="F255" s="16">
        <f t="shared" si="105"/>
        <v>170</v>
      </c>
      <c r="G255" s="16">
        <f t="shared" si="105"/>
        <v>200</v>
      </c>
      <c r="H255" s="16">
        <f t="shared" si="105"/>
        <v>0</v>
      </c>
      <c r="I255" s="16">
        <f t="shared" si="105"/>
        <v>0</v>
      </c>
      <c r="J255" s="16">
        <f t="shared" si="105"/>
        <v>0</v>
      </c>
      <c r="K255" s="18" t="s">
        <v>17</v>
      </c>
    </row>
    <row r="256" spans="1:11" x14ac:dyDescent="0.25">
      <c r="A256" s="7">
        <v>224</v>
      </c>
      <c r="B256" s="15" t="s">
        <v>19</v>
      </c>
      <c r="C256" s="16">
        <f t="shared" si="105"/>
        <v>0</v>
      </c>
      <c r="D256" s="20">
        <f t="shared" si="105"/>
        <v>0</v>
      </c>
      <c r="E256" s="20">
        <f t="shared" si="105"/>
        <v>0</v>
      </c>
      <c r="F256" s="16">
        <f t="shared" si="105"/>
        <v>0</v>
      </c>
      <c r="G256" s="16">
        <f t="shared" si="105"/>
        <v>0</v>
      </c>
      <c r="H256" s="16">
        <f t="shared" si="105"/>
        <v>0</v>
      </c>
      <c r="I256" s="16">
        <f t="shared" si="105"/>
        <v>0</v>
      </c>
      <c r="J256" s="16">
        <f t="shared" si="105"/>
        <v>0</v>
      </c>
      <c r="K256" s="18" t="s">
        <v>17</v>
      </c>
    </row>
    <row r="257" spans="1:11" x14ac:dyDescent="0.25">
      <c r="A257" s="7">
        <v>225</v>
      </c>
      <c r="B257" s="15" t="s">
        <v>20</v>
      </c>
      <c r="C257" s="16">
        <f t="shared" si="105"/>
        <v>168.8</v>
      </c>
      <c r="D257" s="20">
        <f t="shared" si="105"/>
        <v>0</v>
      </c>
      <c r="E257" s="20">
        <f>SUM(E263,E292)</f>
        <v>45.3</v>
      </c>
      <c r="F257" s="16">
        <f t="shared" si="105"/>
        <v>46.8</v>
      </c>
      <c r="G257" s="16">
        <f t="shared" si="105"/>
        <v>76.699999999999989</v>
      </c>
      <c r="H257" s="16">
        <f t="shared" si="105"/>
        <v>0</v>
      </c>
      <c r="I257" s="16">
        <f t="shared" si="105"/>
        <v>0</v>
      </c>
      <c r="J257" s="16">
        <f t="shared" si="105"/>
        <v>0</v>
      </c>
      <c r="K257" s="18" t="s">
        <v>17</v>
      </c>
    </row>
    <row r="258" spans="1:11" x14ac:dyDescent="0.25">
      <c r="A258" s="7">
        <v>226</v>
      </c>
      <c r="B258" s="15" t="s">
        <v>21</v>
      </c>
      <c r="C258" s="16">
        <f>SUM(C264,C293)</f>
        <v>0</v>
      </c>
      <c r="D258" s="20">
        <f t="shared" ref="D258:J258" si="106">SUM(D264,D293)</f>
        <v>0</v>
      </c>
      <c r="E258" s="20">
        <f t="shared" si="106"/>
        <v>0</v>
      </c>
      <c r="F258" s="16">
        <f t="shared" si="106"/>
        <v>0</v>
      </c>
      <c r="G258" s="16">
        <f t="shared" si="106"/>
        <v>0</v>
      </c>
      <c r="H258" s="16">
        <f t="shared" si="106"/>
        <v>0</v>
      </c>
      <c r="I258" s="16">
        <f t="shared" si="106"/>
        <v>0</v>
      </c>
      <c r="J258" s="16">
        <f t="shared" si="106"/>
        <v>0</v>
      </c>
      <c r="K258" s="18" t="s">
        <v>17</v>
      </c>
    </row>
    <row r="259" spans="1:11" x14ac:dyDescent="0.25">
      <c r="A259" s="7">
        <v>227</v>
      </c>
      <c r="B259" s="68" t="s">
        <v>27</v>
      </c>
      <c r="C259" s="68"/>
      <c r="D259" s="68"/>
      <c r="E259" s="68"/>
      <c r="F259" s="68"/>
      <c r="G259" s="68"/>
      <c r="H259" s="68"/>
      <c r="I259" s="68"/>
      <c r="J259" s="68"/>
      <c r="K259" s="68"/>
    </row>
    <row r="260" spans="1:11" ht="40.5" x14ac:dyDescent="0.25">
      <c r="A260" s="7">
        <v>228</v>
      </c>
      <c r="B260" s="15" t="s">
        <v>50</v>
      </c>
      <c r="C260" s="16">
        <f>SUM(C261:C264)</f>
        <v>313.39999999999998</v>
      </c>
      <c r="D260" s="20">
        <f t="shared" ref="D260:J260" si="107">SUM(D261:D264)</f>
        <v>50</v>
      </c>
      <c r="E260" s="20">
        <f t="shared" si="107"/>
        <v>78.8</v>
      </c>
      <c r="F260" s="16">
        <f t="shared" si="107"/>
        <v>78.7</v>
      </c>
      <c r="G260" s="16">
        <f t="shared" si="107"/>
        <v>105.9</v>
      </c>
      <c r="H260" s="16">
        <f t="shared" si="107"/>
        <v>0</v>
      </c>
      <c r="I260" s="16">
        <f t="shared" si="107"/>
        <v>0</v>
      </c>
      <c r="J260" s="16">
        <f t="shared" si="107"/>
        <v>0</v>
      </c>
      <c r="K260" s="18" t="s">
        <v>17</v>
      </c>
    </row>
    <row r="261" spans="1:11" x14ac:dyDescent="0.25">
      <c r="A261" s="7">
        <v>229</v>
      </c>
      <c r="B261" s="15" t="s">
        <v>18</v>
      </c>
      <c r="C261" s="16">
        <f>SUM(C267,C272)</f>
        <v>230</v>
      </c>
      <c r="D261" s="20">
        <f t="shared" ref="C261:J263" si="108">SUM(D267,D272)</f>
        <v>50</v>
      </c>
      <c r="E261" s="20">
        <f t="shared" si="108"/>
        <v>53</v>
      </c>
      <c r="F261" s="16">
        <f t="shared" si="108"/>
        <v>57</v>
      </c>
      <c r="G261" s="16">
        <f t="shared" si="108"/>
        <v>70</v>
      </c>
      <c r="H261" s="16">
        <f t="shared" si="108"/>
        <v>0</v>
      </c>
      <c r="I261" s="16">
        <f t="shared" si="108"/>
        <v>0</v>
      </c>
      <c r="J261" s="16">
        <f t="shared" si="108"/>
        <v>0</v>
      </c>
      <c r="K261" s="18" t="s">
        <v>17</v>
      </c>
    </row>
    <row r="262" spans="1:11" x14ac:dyDescent="0.25">
      <c r="A262" s="7">
        <v>230</v>
      </c>
      <c r="B262" s="15" t="s">
        <v>19</v>
      </c>
      <c r="C262" s="16">
        <f t="shared" si="108"/>
        <v>0</v>
      </c>
      <c r="D262" s="20">
        <f t="shared" si="108"/>
        <v>0</v>
      </c>
      <c r="E262" s="20">
        <f t="shared" si="108"/>
        <v>0</v>
      </c>
      <c r="F262" s="16">
        <f t="shared" si="108"/>
        <v>0</v>
      </c>
      <c r="G262" s="16">
        <f t="shared" si="108"/>
        <v>0</v>
      </c>
      <c r="H262" s="16">
        <f t="shared" si="108"/>
        <v>0</v>
      </c>
      <c r="I262" s="16">
        <f t="shared" si="108"/>
        <v>0</v>
      </c>
      <c r="J262" s="16">
        <f t="shared" si="108"/>
        <v>0</v>
      </c>
      <c r="K262" s="18" t="s">
        <v>17</v>
      </c>
    </row>
    <row r="263" spans="1:11" x14ac:dyDescent="0.25">
      <c r="A263" s="7">
        <v>231</v>
      </c>
      <c r="B263" s="15" t="s">
        <v>20</v>
      </c>
      <c r="C263" s="16">
        <f t="shared" si="108"/>
        <v>83.4</v>
      </c>
      <c r="D263" s="20">
        <f t="shared" si="108"/>
        <v>0</v>
      </c>
      <c r="E263" s="20">
        <v>25.8</v>
      </c>
      <c r="F263" s="16">
        <f t="shared" si="108"/>
        <v>21.7</v>
      </c>
      <c r="G263" s="16">
        <f t="shared" si="108"/>
        <v>35.9</v>
      </c>
      <c r="H263" s="16">
        <f t="shared" si="108"/>
        <v>0</v>
      </c>
      <c r="I263" s="16">
        <f t="shared" si="108"/>
        <v>0</v>
      </c>
      <c r="J263" s="16">
        <f t="shared" si="108"/>
        <v>0</v>
      </c>
      <c r="K263" s="18" t="s">
        <v>17</v>
      </c>
    </row>
    <row r="264" spans="1:11" x14ac:dyDescent="0.25">
      <c r="A264" s="7">
        <v>232</v>
      </c>
      <c r="B264" s="15" t="s">
        <v>21</v>
      </c>
      <c r="C264" s="16">
        <f>SUM(C270,C275)</f>
        <v>0</v>
      </c>
      <c r="D264" s="20">
        <f t="shared" ref="D264:J264" si="109">SUM(D270,D275)</f>
        <v>0</v>
      </c>
      <c r="E264" s="20">
        <f t="shared" si="109"/>
        <v>0</v>
      </c>
      <c r="F264" s="16">
        <f t="shared" si="109"/>
        <v>0</v>
      </c>
      <c r="G264" s="16">
        <f t="shared" si="109"/>
        <v>0</v>
      </c>
      <c r="H264" s="16">
        <f t="shared" si="109"/>
        <v>0</v>
      </c>
      <c r="I264" s="16">
        <f t="shared" si="109"/>
        <v>0</v>
      </c>
      <c r="J264" s="16">
        <f t="shared" si="109"/>
        <v>0</v>
      </c>
      <c r="K264" s="18" t="s">
        <v>17</v>
      </c>
    </row>
    <row r="265" spans="1:11" ht="21" customHeight="1" x14ac:dyDescent="0.25">
      <c r="A265" s="7">
        <v>233</v>
      </c>
      <c r="B265" s="68" t="s">
        <v>29</v>
      </c>
      <c r="C265" s="68"/>
      <c r="D265" s="68"/>
      <c r="E265" s="68"/>
      <c r="F265" s="68"/>
      <c r="G265" s="68"/>
      <c r="H265" s="68"/>
      <c r="I265" s="68"/>
      <c r="J265" s="68"/>
      <c r="K265" s="68"/>
    </row>
    <row r="266" spans="1:11" ht="54" x14ac:dyDescent="0.25">
      <c r="A266" s="7">
        <v>234</v>
      </c>
      <c r="B266" s="15" t="s">
        <v>51</v>
      </c>
      <c r="C266" s="16">
        <f>SUM(C267:C270)</f>
        <v>0</v>
      </c>
      <c r="D266" s="20">
        <f t="shared" ref="D266:J266" si="110">SUM(D267:D270)</f>
        <v>0</v>
      </c>
      <c r="E266" s="20">
        <f t="shared" si="110"/>
        <v>0</v>
      </c>
      <c r="F266" s="16">
        <f t="shared" si="110"/>
        <v>0</v>
      </c>
      <c r="G266" s="16">
        <f t="shared" si="110"/>
        <v>0</v>
      </c>
      <c r="H266" s="16">
        <f t="shared" si="110"/>
        <v>0</v>
      </c>
      <c r="I266" s="16">
        <f t="shared" si="110"/>
        <v>0</v>
      </c>
      <c r="J266" s="16">
        <f t="shared" si="110"/>
        <v>0</v>
      </c>
      <c r="K266" s="18" t="s">
        <v>17</v>
      </c>
    </row>
    <row r="267" spans="1:11" x14ac:dyDescent="0.25">
      <c r="A267" s="7">
        <v>235</v>
      </c>
      <c r="B267" s="15" t="s">
        <v>18</v>
      </c>
      <c r="C267" s="16">
        <f t="shared" ref="C267:J270" si="111">SUM(D267:J267)</f>
        <v>0</v>
      </c>
      <c r="D267" s="20">
        <f t="shared" si="111"/>
        <v>0</v>
      </c>
      <c r="E267" s="20">
        <f t="shared" si="111"/>
        <v>0</v>
      </c>
      <c r="F267" s="16">
        <f t="shared" si="111"/>
        <v>0</v>
      </c>
      <c r="G267" s="16">
        <f t="shared" si="111"/>
        <v>0</v>
      </c>
      <c r="H267" s="16">
        <f t="shared" si="111"/>
        <v>0</v>
      </c>
      <c r="I267" s="16">
        <f t="shared" si="111"/>
        <v>0</v>
      </c>
      <c r="J267" s="16">
        <f t="shared" si="111"/>
        <v>0</v>
      </c>
      <c r="K267" s="18" t="s">
        <v>17</v>
      </c>
    </row>
    <row r="268" spans="1:11" x14ac:dyDescent="0.25">
      <c r="A268" s="7">
        <v>236</v>
      </c>
      <c r="B268" s="15" t="s">
        <v>19</v>
      </c>
      <c r="C268" s="16">
        <f t="shared" si="111"/>
        <v>0</v>
      </c>
      <c r="D268" s="20">
        <f t="shared" si="111"/>
        <v>0</v>
      </c>
      <c r="E268" s="20">
        <f t="shared" si="111"/>
        <v>0</v>
      </c>
      <c r="F268" s="16">
        <f t="shared" si="111"/>
        <v>0</v>
      </c>
      <c r="G268" s="16">
        <f t="shared" si="111"/>
        <v>0</v>
      </c>
      <c r="H268" s="16">
        <f t="shared" si="111"/>
        <v>0</v>
      </c>
      <c r="I268" s="16">
        <f t="shared" si="111"/>
        <v>0</v>
      </c>
      <c r="J268" s="16">
        <f t="shared" si="111"/>
        <v>0</v>
      </c>
      <c r="K268" s="18" t="s">
        <v>17</v>
      </c>
    </row>
    <row r="269" spans="1:11" x14ac:dyDescent="0.25">
      <c r="A269" s="7">
        <v>237</v>
      </c>
      <c r="B269" s="15" t="s">
        <v>20</v>
      </c>
      <c r="C269" s="16">
        <f t="shared" si="111"/>
        <v>0</v>
      </c>
      <c r="D269" s="20">
        <f t="shared" si="111"/>
        <v>0</v>
      </c>
      <c r="E269" s="20">
        <f t="shared" si="111"/>
        <v>0</v>
      </c>
      <c r="F269" s="16">
        <f t="shared" si="111"/>
        <v>0</v>
      </c>
      <c r="G269" s="16">
        <f t="shared" si="111"/>
        <v>0</v>
      </c>
      <c r="H269" s="16">
        <f t="shared" si="111"/>
        <v>0</v>
      </c>
      <c r="I269" s="16">
        <f t="shared" si="111"/>
        <v>0</v>
      </c>
      <c r="J269" s="16">
        <f t="shared" si="111"/>
        <v>0</v>
      </c>
      <c r="K269" s="18" t="s">
        <v>17</v>
      </c>
    </row>
    <row r="270" spans="1:11" x14ac:dyDescent="0.25">
      <c r="A270" s="7">
        <v>238</v>
      </c>
      <c r="B270" s="15" t="s">
        <v>21</v>
      </c>
      <c r="C270" s="16">
        <f t="shared" si="111"/>
        <v>0</v>
      </c>
      <c r="D270" s="20">
        <f t="shared" si="111"/>
        <v>0</v>
      </c>
      <c r="E270" s="20">
        <f t="shared" si="111"/>
        <v>0</v>
      </c>
      <c r="F270" s="16">
        <f t="shared" si="111"/>
        <v>0</v>
      </c>
      <c r="G270" s="16">
        <f t="shared" si="111"/>
        <v>0</v>
      </c>
      <c r="H270" s="16">
        <f t="shared" si="111"/>
        <v>0</v>
      </c>
      <c r="I270" s="16">
        <f t="shared" si="111"/>
        <v>0</v>
      </c>
      <c r="J270" s="16">
        <f t="shared" si="111"/>
        <v>0</v>
      </c>
      <c r="K270" s="18" t="s">
        <v>17</v>
      </c>
    </row>
    <row r="271" spans="1:11" ht="16.5" customHeight="1" x14ac:dyDescent="0.25">
      <c r="A271" s="7">
        <v>239</v>
      </c>
      <c r="B271" s="68" t="s">
        <v>31</v>
      </c>
      <c r="C271" s="68"/>
      <c r="D271" s="68"/>
      <c r="E271" s="68"/>
      <c r="F271" s="68"/>
      <c r="G271" s="68"/>
      <c r="H271" s="68"/>
      <c r="I271" s="68"/>
      <c r="J271" s="68"/>
      <c r="K271" s="68"/>
    </row>
    <row r="272" spans="1:11" x14ac:dyDescent="0.25">
      <c r="A272" s="7">
        <v>240</v>
      </c>
      <c r="B272" s="15" t="s">
        <v>18</v>
      </c>
      <c r="C272" s="16">
        <f>SUM(D272:J272)</f>
        <v>230</v>
      </c>
      <c r="D272" s="20">
        <f t="shared" ref="C272:J274" si="112">SUM(D278,D284)</f>
        <v>50</v>
      </c>
      <c r="E272" s="20">
        <f t="shared" si="112"/>
        <v>53</v>
      </c>
      <c r="F272" s="16">
        <f t="shared" si="112"/>
        <v>57</v>
      </c>
      <c r="G272" s="16">
        <f t="shared" si="112"/>
        <v>70</v>
      </c>
      <c r="H272" s="42">
        <f t="shared" si="112"/>
        <v>0</v>
      </c>
      <c r="I272" s="16">
        <f t="shared" si="112"/>
        <v>0</v>
      </c>
      <c r="J272" s="16">
        <f t="shared" si="112"/>
        <v>0</v>
      </c>
      <c r="K272" s="35"/>
    </row>
    <row r="273" spans="1:11" x14ac:dyDescent="0.25">
      <c r="A273" s="7">
        <v>241</v>
      </c>
      <c r="B273" s="15" t="s">
        <v>19</v>
      </c>
      <c r="C273" s="16">
        <f t="shared" si="112"/>
        <v>0</v>
      </c>
      <c r="D273" s="20">
        <f t="shared" si="112"/>
        <v>0</v>
      </c>
      <c r="E273" s="20">
        <f t="shared" si="112"/>
        <v>0</v>
      </c>
      <c r="F273" s="16">
        <f t="shared" si="112"/>
        <v>0</v>
      </c>
      <c r="G273" s="16">
        <f t="shared" si="112"/>
        <v>0</v>
      </c>
      <c r="H273" s="16">
        <f t="shared" si="112"/>
        <v>0</v>
      </c>
      <c r="I273" s="16">
        <f t="shared" si="112"/>
        <v>0</v>
      </c>
      <c r="J273" s="16">
        <f t="shared" si="112"/>
        <v>0</v>
      </c>
      <c r="K273" s="35"/>
    </row>
    <row r="274" spans="1:11" x14ac:dyDescent="0.25">
      <c r="A274" s="7">
        <v>242</v>
      </c>
      <c r="B274" s="15" t="s">
        <v>20</v>
      </c>
      <c r="C274" s="16">
        <f t="shared" si="112"/>
        <v>83.4</v>
      </c>
      <c r="D274" s="20">
        <f t="shared" si="112"/>
        <v>0</v>
      </c>
      <c r="E274" s="20">
        <v>25.8</v>
      </c>
      <c r="F274" s="16">
        <f t="shared" si="112"/>
        <v>21.7</v>
      </c>
      <c r="G274" s="16">
        <f t="shared" si="112"/>
        <v>35.9</v>
      </c>
      <c r="H274" s="16">
        <f t="shared" si="112"/>
        <v>0</v>
      </c>
      <c r="I274" s="16">
        <f t="shared" si="112"/>
        <v>0</v>
      </c>
      <c r="J274" s="16">
        <f t="shared" si="112"/>
        <v>0</v>
      </c>
      <c r="K274" s="35"/>
    </row>
    <row r="275" spans="1:11" x14ac:dyDescent="0.25">
      <c r="A275" s="10">
        <v>243</v>
      </c>
      <c r="B275" s="15" t="s">
        <v>21</v>
      </c>
      <c r="C275" s="16">
        <f>SUM(C281,C287)</f>
        <v>0</v>
      </c>
      <c r="D275" s="20">
        <f t="shared" ref="D275:J275" si="113">SUM(D281,D287)</f>
        <v>0</v>
      </c>
      <c r="E275" s="20">
        <f t="shared" si="113"/>
        <v>0</v>
      </c>
      <c r="F275" s="16">
        <f t="shared" si="113"/>
        <v>0</v>
      </c>
      <c r="G275" s="16">
        <f t="shared" si="113"/>
        <v>0</v>
      </c>
      <c r="H275" s="16">
        <f t="shared" si="113"/>
        <v>0</v>
      </c>
      <c r="I275" s="16">
        <f t="shared" si="113"/>
        <v>0</v>
      </c>
      <c r="J275" s="16">
        <f t="shared" si="113"/>
        <v>0</v>
      </c>
      <c r="K275" s="35"/>
    </row>
    <row r="276" spans="1:11" x14ac:dyDescent="0.25">
      <c r="A276" s="59">
        <v>244</v>
      </c>
      <c r="B276" s="64" t="s">
        <v>94</v>
      </c>
      <c r="C276" s="79">
        <f>SUM(C278:C281)</f>
        <v>217.4</v>
      </c>
      <c r="D276" s="80">
        <f t="shared" ref="D276:J276" si="114">SUM(D278:D281)</f>
        <v>30</v>
      </c>
      <c r="E276" s="80">
        <f t="shared" si="114"/>
        <v>56.8</v>
      </c>
      <c r="F276" s="79">
        <f t="shared" si="114"/>
        <v>54.7</v>
      </c>
      <c r="G276" s="79">
        <f t="shared" si="114"/>
        <v>75.900000000000006</v>
      </c>
      <c r="H276" s="79">
        <f t="shared" si="114"/>
        <v>0</v>
      </c>
      <c r="I276" s="79">
        <f t="shared" si="114"/>
        <v>0</v>
      </c>
      <c r="J276" s="79">
        <f t="shared" si="114"/>
        <v>0</v>
      </c>
      <c r="K276" s="82" t="s">
        <v>104</v>
      </c>
    </row>
    <row r="277" spans="1:11" ht="153.75" customHeight="1" x14ac:dyDescent="0.25">
      <c r="A277" s="90"/>
      <c r="B277" s="65"/>
      <c r="C277" s="79"/>
      <c r="D277" s="80"/>
      <c r="E277" s="80"/>
      <c r="F277" s="79"/>
      <c r="G277" s="79"/>
      <c r="H277" s="79"/>
      <c r="I277" s="79"/>
      <c r="J277" s="79"/>
      <c r="K277" s="82"/>
    </row>
    <row r="278" spans="1:11" x14ac:dyDescent="0.25">
      <c r="A278" s="7">
        <v>245</v>
      </c>
      <c r="B278" s="15" t="s">
        <v>18</v>
      </c>
      <c r="C278" s="16">
        <f>SUM(D278:J278)</f>
        <v>134</v>
      </c>
      <c r="D278" s="20">
        <v>30</v>
      </c>
      <c r="E278" s="20">
        <v>31</v>
      </c>
      <c r="F278" s="16">
        <v>33</v>
      </c>
      <c r="G278" s="16">
        <v>40</v>
      </c>
      <c r="H278" s="16">
        <v>0</v>
      </c>
      <c r="I278" s="16">
        <v>0</v>
      </c>
      <c r="J278" s="16">
        <v>0</v>
      </c>
      <c r="K278" s="18" t="s">
        <v>17</v>
      </c>
    </row>
    <row r="279" spans="1:11" x14ac:dyDescent="0.25">
      <c r="A279" s="7">
        <v>246</v>
      </c>
      <c r="B279" s="15" t="s">
        <v>19</v>
      </c>
      <c r="C279" s="16">
        <f>SUM(D279:J279)</f>
        <v>0</v>
      </c>
      <c r="D279" s="20">
        <v>0</v>
      </c>
      <c r="E279" s="20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8" t="s">
        <v>17</v>
      </c>
    </row>
    <row r="280" spans="1:11" x14ac:dyDescent="0.25">
      <c r="A280" s="53">
        <v>247</v>
      </c>
      <c r="B280" s="52" t="s">
        <v>20</v>
      </c>
      <c r="C280" s="16">
        <f>SUM(D280:J280)</f>
        <v>83.4</v>
      </c>
      <c r="D280" s="20">
        <v>0</v>
      </c>
      <c r="E280" s="20">
        <v>25.8</v>
      </c>
      <c r="F280" s="16">
        <v>21.7</v>
      </c>
      <c r="G280" s="16">
        <v>35.9</v>
      </c>
      <c r="H280" s="16">
        <v>0</v>
      </c>
      <c r="I280" s="16">
        <v>0</v>
      </c>
      <c r="J280" s="16">
        <v>0</v>
      </c>
      <c r="K280" s="18" t="s">
        <v>17</v>
      </c>
    </row>
    <row r="281" spans="1:11" x14ac:dyDescent="0.25">
      <c r="A281" s="53">
        <v>248</v>
      </c>
      <c r="B281" s="52" t="s">
        <v>21</v>
      </c>
      <c r="C281" s="16">
        <f>SUM(D281:J281)</f>
        <v>0</v>
      </c>
      <c r="D281" s="20">
        <v>0</v>
      </c>
      <c r="E281" s="20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8" t="s">
        <v>17</v>
      </c>
    </row>
    <row r="282" spans="1:11" x14ac:dyDescent="0.25">
      <c r="A282" s="60">
        <v>249</v>
      </c>
      <c r="B282" s="61" t="s">
        <v>78</v>
      </c>
      <c r="C282" s="79">
        <f>SUM(C284:C287)</f>
        <v>96</v>
      </c>
      <c r="D282" s="80">
        <f t="shared" ref="D282:J282" si="115">SUM(D284:D287)</f>
        <v>20</v>
      </c>
      <c r="E282" s="80">
        <f t="shared" si="115"/>
        <v>22</v>
      </c>
      <c r="F282" s="79">
        <f t="shared" si="115"/>
        <v>24</v>
      </c>
      <c r="G282" s="79">
        <f t="shared" si="115"/>
        <v>30</v>
      </c>
      <c r="H282" s="79">
        <f t="shared" si="115"/>
        <v>0</v>
      </c>
      <c r="I282" s="79">
        <f t="shared" si="115"/>
        <v>0</v>
      </c>
      <c r="J282" s="79">
        <f t="shared" si="115"/>
        <v>0</v>
      </c>
      <c r="K282" s="82" t="s">
        <v>104</v>
      </c>
    </row>
    <row r="283" spans="1:11" ht="60" customHeight="1" x14ac:dyDescent="0.25">
      <c r="A283" s="60"/>
      <c r="B283" s="63"/>
      <c r="C283" s="79"/>
      <c r="D283" s="80"/>
      <c r="E283" s="80"/>
      <c r="F283" s="79"/>
      <c r="G283" s="79"/>
      <c r="H283" s="79"/>
      <c r="I283" s="79"/>
      <c r="J283" s="79"/>
      <c r="K283" s="82"/>
    </row>
    <row r="284" spans="1:11" x14ac:dyDescent="0.25">
      <c r="A284" s="53">
        <v>250</v>
      </c>
      <c r="B284" s="52" t="s">
        <v>18</v>
      </c>
      <c r="C284" s="16">
        <f>SUM(D284:J284)</f>
        <v>96</v>
      </c>
      <c r="D284" s="20">
        <v>20</v>
      </c>
      <c r="E284" s="20">
        <v>22</v>
      </c>
      <c r="F284" s="16">
        <v>24</v>
      </c>
      <c r="G284" s="16">
        <v>30</v>
      </c>
      <c r="H284" s="16">
        <v>0</v>
      </c>
      <c r="I284" s="16">
        <v>0</v>
      </c>
      <c r="J284" s="16">
        <v>0</v>
      </c>
      <c r="K284" s="18" t="s">
        <v>17</v>
      </c>
    </row>
    <row r="285" spans="1:11" x14ac:dyDescent="0.25">
      <c r="A285" s="7">
        <v>251</v>
      </c>
      <c r="B285" s="15" t="s">
        <v>52</v>
      </c>
      <c r="C285" s="16">
        <f>SUM(D285:J285)</f>
        <v>0</v>
      </c>
      <c r="D285" s="20">
        <v>0</v>
      </c>
      <c r="E285" s="20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8" t="s">
        <v>17</v>
      </c>
    </row>
    <row r="286" spans="1:11" x14ac:dyDescent="0.25">
      <c r="A286" s="7">
        <v>252</v>
      </c>
      <c r="B286" s="15" t="s">
        <v>20</v>
      </c>
      <c r="C286" s="16">
        <f>SUM(D286:J286)</f>
        <v>0</v>
      </c>
      <c r="D286" s="20">
        <v>0</v>
      </c>
      <c r="E286" s="20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8" t="s">
        <v>17</v>
      </c>
    </row>
    <row r="287" spans="1:11" x14ac:dyDescent="0.25">
      <c r="A287" s="7">
        <v>253</v>
      </c>
      <c r="B287" s="15" t="s">
        <v>21</v>
      </c>
      <c r="C287" s="16">
        <f>SUM(D287:J287)</f>
        <v>0</v>
      </c>
      <c r="D287" s="20">
        <v>0</v>
      </c>
      <c r="E287" s="20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8" t="s">
        <v>17</v>
      </c>
    </row>
    <row r="288" spans="1:11" x14ac:dyDescent="0.25">
      <c r="A288" s="7">
        <v>254</v>
      </c>
      <c r="B288" s="68" t="s">
        <v>32</v>
      </c>
      <c r="C288" s="68"/>
      <c r="D288" s="68"/>
      <c r="E288" s="68"/>
      <c r="F288" s="68"/>
      <c r="G288" s="68"/>
      <c r="H288" s="68"/>
      <c r="I288" s="68"/>
      <c r="J288" s="68"/>
      <c r="K288" s="68"/>
    </row>
    <row r="289" spans="1:11" ht="40.5" x14ac:dyDescent="0.25">
      <c r="A289" s="7">
        <v>255</v>
      </c>
      <c r="B289" s="15" t="s">
        <v>53</v>
      </c>
      <c r="C289" s="16">
        <f>SUM(C290:C293)</f>
        <v>535.4</v>
      </c>
      <c r="D289" s="20">
        <f t="shared" ref="D289:J289" si="116">SUM(D290:D293)</f>
        <v>100</v>
      </c>
      <c r="E289" s="20">
        <f t="shared" si="116"/>
        <v>126.5</v>
      </c>
      <c r="F289" s="16">
        <f t="shared" si="116"/>
        <v>138.1</v>
      </c>
      <c r="G289" s="16">
        <f t="shared" si="116"/>
        <v>170.8</v>
      </c>
      <c r="H289" s="16">
        <f t="shared" si="116"/>
        <v>0</v>
      </c>
      <c r="I289" s="16">
        <f t="shared" si="116"/>
        <v>0</v>
      </c>
      <c r="J289" s="16">
        <f t="shared" si="116"/>
        <v>0</v>
      </c>
      <c r="K289" s="18" t="s">
        <v>17</v>
      </c>
    </row>
    <row r="290" spans="1:11" x14ac:dyDescent="0.25">
      <c r="A290" s="7">
        <v>256</v>
      </c>
      <c r="B290" s="15" t="s">
        <v>18</v>
      </c>
      <c r="C290" s="16">
        <f>SUM(D290:J290)</f>
        <v>450</v>
      </c>
      <c r="D290" s="20">
        <f>SUM(D297,D303,D308)</f>
        <v>100</v>
      </c>
      <c r="E290" s="20">
        <f t="shared" ref="C290:J291" si="117">SUM(E297,E303,E308)</f>
        <v>107</v>
      </c>
      <c r="F290" s="16">
        <f t="shared" si="117"/>
        <v>113</v>
      </c>
      <c r="G290" s="16">
        <f t="shared" si="117"/>
        <v>130</v>
      </c>
      <c r="H290" s="42">
        <f t="shared" si="117"/>
        <v>0</v>
      </c>
      <c r="I290" s="16">
        <f t="shared" si="117"/>
        <v>0</v>
      </c>
      <c r="J290" s="16">
        <f t="shared" si="117"/>
        <v>0</v>
      </c>
      <c r="K290" s="18" t="s">
        <v>17</v>
      </c>
    </row>
    <row r="291" spans="1:11" x14ac:dyDescent="0.25">
      <c r="A291" s="7">
        <v>257</v>
      </c>
      <c r="B291" s="15" t="s">
        <v>19</v>
      </c>
      <c r="C291" s="16">
        <f t="shared" si="117"/>
        <v>0</v>
      </c>
      <c r="D291" s="20">
        <f t="shared" si="117"/>
        <v>0</v>
      </c>
      <c r="E291" s="20">
        <f t="shared" si="117"/>
        <v>0</v>
      </c>
      <c r="F291" s="16">
        <f t="shared" si="117"/>
        <v>0</v>
      </c>
      <c r="G291" s="16">
        <f t="shared" si="117"/>
        <v>0</v>
      </c>
      <c r="H291" s="16">
        <f t="shared" si="117"/>
        <v>0</v>
      </c>
      <c r="I291" s="16">
        <f t="shared" si="117"/>
        <v>0</v>
      </c>
      <c r="J291" s="16">
        <f t="shared" si="117"/>
        <v>0</v>
      </c>
      <c r="K291" s="18" t="s">
        <v>17</v>
      </c>
    </row>
    <row r="292" spans="1:11" x14ac:dyDescent="0.25">
      <c r="A292" s="7">
        <v>258</v>
      </c>
      <c r="B292" s="15" t="s">
        <v>20</v>
      </c>
      <c r="C292" s="16">
        <f>SUM(C299,C305,C310)</f>
        <v>85.399999999999991</v>
      </c>
      <c r="D292" s="20">
        <f t="shared" ref="D292:J292" si="118">SUM(D299,D305,D310)</f>
        <v>0</v>
      </c>
      <c r="E292" s="20">
        <f t="shared" si="118"/>
        <v>19.5</v>
      </c>
      <c r="F292" s="16">
        <f t="shared" si="118"/>
        <v>25.1</v>
      </c>
      <c r="G292" s="16">
        <f t="shared" si="118"/>
        <v>40.799999999999997</v>
      </c>
      <c r="H292" s="16">
        <f t="shared" si="118"/>
        <v>0</v>
      </c>
      <c r="I292" s="16">
        <f t="shared" si="118"/>
        <v>0</v>
      </c>
      <c r="J292" s="16">
        <f t="shared" si="118"/>
        <v>0</v>
      </c>
      <c r="K292" s="18" t="s">
        <v>17</v>
      </c>
    </row>
    <row r="293" spans="1:11" x14ac:dyDescent="0.25">
      <c r="A293" s="7">
        <v>259</v>
      </c>
      <c r="B293" s="15" t="s">
        <v>21</v>
      </c>
      <c r="C293" s="16">
        <f>SUM(C300,C306,C311)</f>
        <v>0</v>
      </c>
      <c r="D293" s="20">
        <f t="shared" ref="D293:J293" si="119">SUM(D300,D306,D311)</f>
        <v>0</v>
      </c>
      <c r="E293" s="20">
        <f t="shared" si="119"/>
        <v>0</v>
      </c>
      <c r="F293" s="16">
        <f t="shared" si="119"/>
        <v>0</v>
      </c>
      <c r="G293" s="16">
        <f t="shared" si="119"/>
        <v>0</v>
      </c>
      <c r="H293" s="16">
        <f t="shared" si="119"/>
        <v>0</v>
      </c>
      <c r="I293" s="16">
        <f t="shared" si="119"/>
        <v>0</v>
      </c>
      <c r="J293" s="16">
        <f t="shared" si="119"/>
        <v>0</v>
      </c>
      <c r="K293" s="18" t="s">
        <v>17</v>
      </c>
    </row>
    <row r="294" spans="1:11" x14ac:dyDescent="0.25">
      <c r="A294" s="93">
        <v>260</v>
      </c>
      <c r="B294" s="88" t="s">
        <v>79</v>
      </c>
      <c r="C294" s="79">
        <f>SUM(C297:C300)</f>
        <v>181.3</v>
      </c>
      <c r="D294" s="80">
        <f t="shared" ref="D294:J294" si="120">SUM(D297:D300)</f>
        <v>20</v>
      </c>
      <c r="E294" s="80">
        <f>SUM(E297:E300)</f>
        <v>59.5</v>
      </c>
      <c r="F294" s="79">
        <f t="shared" si="120"/>
        <v>41.4</v>
      </c>
      <c r="G294" s="79">
        <f>SUM(G297:G300)</f>
        <v>60.4</v>
      </c>
      <c r="H294" s="79">
        <f t="shared" si="120"/>
        <v>0</v>
      </c>
      <c r="I294" s="79">
        <f t="shared" si="120"/>
        <v>0</v>
      </c>
      <c r="J294" s="79">
        <f t="shared" si="120"/>
        <v>0</v>
      </c>
      <c r="K294" s="82" t="s">
        <v>104</v>
      </c>
    </row>
    <row r="295" spans="1:11" ht="15" customHeight="1" x14ac:dyDescent="0.25">
      <c r="A295" s="92"/>
      <c r="B295" s="85"/>
      <c r="C295" s="79"/>
      <c r="D295" s="80"/>
      <c r="E295" s="80"/>
      <c r="F295" s="79"/>
      <c r="G295" s="79"/>
      <c r="H295" s="79"/>
      <c r="I295" s="79"/>
      <c r="J295" s="79"/>
      <c r="K295" s="82"/>
    </row>
    <row r="296" spans="1:11" ht="138" customHeight="1" x14ac:dyDescent="0.25">
      <c r="A296" s="67"/>
      <c r="B296" s="65"/>
      <c r="C296" s="79"/>
      <c r="D296" s="80"/>
      <c r="E296" s="80"/>
      <c r="F296" s="79"/>
      <c r="G296" s="79"/>
      <c r="H296" s="79"/>
      <c r="I296" s="79"/>
      <c r="J296" s="79"/>
      <c r="K296" s="82"/>
    </row>
    <row r="297" spans="1:11" x14ac:dyDescent="0.25">
      <c r="A297" s="7">
        <v>261</v>
      </c>
      <c r="B297" s="15" t="s">
        <v>18</v>
      </c>
      <c r="C297" s="16">
        <f>SUM(D297:J297)</f>
        <v>130</v>
      </c>
      <c r="D297" s="20">
        <v>20</v>
      </c>
      <c r="E297" s="20">
        <v>40</v>
      </c>
      <c r="F297" s="16">
        <v>30</v>
      </c>
      <c r="G297" s="16">
        <v>40</v>
      </c>
      <c r="H297" s="16">
        <v>0</v>
      </c>
      <c r="I297" s="16">
        <v>0</v>
      </c>
      <c r="J297" s="16">
        <v>0</v>
      </c>
      <c r="K297" s="18" t="s">
        <v>17</v>
      </c>
    </row>
    <row r="298" spans="1:11" x14ac:dyDescent="0.25">
      <c r="A298" s="7">
        <v>262</v>
      </c>
      <c r="B298" s="15" t="s">
        <v>19</v>
      </c>
      <c r="C298" s="16">
        <f>SUM(D298:J298)</f>
        <v>0</v>
      </c>
      <c r="D298" s="20">
        <v>0</v>
      </c>
      <c r="E298" s="20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8" t="s">
        <v>17</v>
      </c>
    </row>
    <row r="299" spans="1:11" x14ac:dyDescent="0.25">
      <c r="A299" s="7">
        <v>263</v>
      </c>
      <c r="B299" s="15" t="s">
        <v>20</v>
      </c>
      <c r="C299" s="16">
        <f>SUM(D299:J299)</f>
        <v>51.3</v>
      </c>
      <c r="D299" s="20">
        <v>0</v>
      </c>
      <c r="E299" s="20">
        <v>19.5</v>
      </c>
      <c r="F299" s="16">
        <v>11.4</v>
      </c>
      <c r="G299" s="16">
        <v>20.399999999999999</v>
      </c>
      <c r="H299" s="16">
        <v>0</v>
      </c>
      <c r="I299" s="16">
        <v>0</v>
      </c>
      <c r="J299" s="16">
        <v>0</v>
      </c>
      <c r="K299" s="18" t="s">
        <v>17</v>
      </c>
    </row>
    <row r="300" spans="1:11" x14ac:dyDescent="0.25">
      <c r="A300" s="53">
        <v>264</v>
      </c>
      <c r="B300" s="52" t="s">
        <v>21</v>
      </c>
      <c r="C300" s="16">
        <f>SUM(D300:J300)</f>
        <v>0</v>
      </c>
      <c r="D300" s="20">
        <v>0</v>
      </c>
      <c r="E300" s="20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8" t="s">
        <v>17</v>
      </c>
    </row>
    <row r="301" spans="1:11" x14ac:dyDescent="0.25">
      <c r="A301" s="60">
        <v>265</v>
      </c>
      <c r="B301" s="89" t="s">
        <v>95</v>
      </c>
      <c r="C301" s="79">
        <f>SUM(C303:C306)</f>
        <v>334.1</v>
      </c>
      <c r="D301" s="80">
        <f t="shared" ref="D301:J301" si="121">SUM(D303:D306)</f>
        <v>70</v>
      </c>
      <c r="E301" s="80">
        <v>67</v>
      </c>
      <c r="F301" s="79">
        <f>SUM(F303:F306)</f>
        <v>96.7</v>
      </c>
      <c r="G301" s="79">
        <f t="shared" si="121"/>
        <v>100.4</v>
      </c>
      <c r="H301" s="79">
        <f t="shared" si="121"/>
        <v>0</v>
      </c>
      <c r="I301" s="79">
        <f t="shared" si="121"/>
        <v>0</v>
      </c>
      <c r="J301" s="79">
        <f t="shared" si="121"/>
        <v>0</v>
      </c>
      <c r="K301" s="82" t="s">
        <v>104</v>
      </c>
    </row>
    <row r="302" spans="1:11" ht="88.5" customHeight="1" x14ac:dyDescent="0.25">
      <c r="A302" s="90"/>
      <c r="B302" s="63"/>
      <c r="C302" s="79"/>
      <c r="D302" s="80"/>
      <c r="E302" s="80"/>
      <c r="F302" s="79"/>
      <c r="G302" s="79"/>
      <c r="H302" s="79"/>
      <c r="I302" s="79"/>
      <c r="J302" s="79"/>
      <c r="K302" s="82"/>
    </row>
    <row r="303" spans="1:11" x14ac:dyDescent="0.25">
      <c r="A303" s="53">
        <v>266</v>
      </c>
      <c r="B303" s="52" t="s">
        <v>18</v>
      </c>
      <c r="C303" s="16">
        <f>SUM(D303:J303)</f>
        <v>300</v>
      </c>
      <c r="D303" s="20">
        <v>70</v>
      </c>
      <c r="E303" s="20">
        <v>67</v>
      </c>
      <c r="F303" s="16">
        <v>83</v>
      </c>
      <c r="G303" s="16">
        <v>80</v>
      </c>
      <c r="H303" s="16">
        <v>0</v>
      </c>
      <c r="I303" s="16">
        <v>0</v>
      </c>
      <c r="J303" s="16">
        <v>0</v>
      </c>
      <c r="K303" s="18" t="s">
        <v>17</v>
      </c>
    </row>
    <row r="304" spans="1:11" x14ac:dyDescent="0.25">
      <c r="A304" s="7">
        <v>267</v>
      </c>
      <c r="B304" s="15" t="s">
        <v>52</v>
      </c>
      <c r="C304" s="16">
        <v>0</v>
      </c>
      <c r="D304" s="20">
        <v>0</v>
      </c>
      <c r="E304" s="20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8" t="s">
        <v>17</v>
      </c>
    </row>
    <row r="305" spans="1:11" x14ac:dyDescent="0.25">
      <c r="A305" s="7">
        <v>268</v>
      </c>
      <c r="B305" s="15" t="s">
        <v>20</v>
      </c>
      <c r="C305" s="16">
        <f>SUM(D305:J305)</f>
        <v>34.099999999999994</v>
      </c>
      <c r="D305" s="20">
        <v>0</v>
      </c>
      <c r="E305" s="20">
        <v>0</v>
      </c>
      <c r="F305" s="16">
        <v>13.7</v>
      </c>
      <c r="G305" s="16">
        <v>20.399999999999999</v>
      </c>
      <c r="H305" s="16">
        <v>0</v>
      </c>
      <c r="I305" s="16">
        <v>0</v>
      </c>
      <c r="J305" s="16">
        <v>0</v>
      </c>
      <c r="K305" s="18" t="s">
        <v>17</v>
      </c>
    </row>
    <row r="306" spans="1:11" x14ac:dyDescent="0.25">
      <c r="A306" s="7">
        <v>269</v>
      </c>
      <c r="B306" s="15" t="s">
        <v>21</v>
      </c>
      <c r="C306" s="16">
        <f>SUM(D306:J306)</f>
        <v>0</v>
      </c>
      <c r="D306" s="20">
        <v>0</v>
      </c>
      <c r="E306" s="20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8" t="s">
        <v>17</v>
      </c>
    </row>
    <row r="307" spans="1:11" ht="83.25" customHeight="1" x14ac:dyDescent="0.25">
      <c r="A307" s="7">
        <v>270</v>
      </c>
      <c r="B307" s="31" t="s">
        <v>96</v>
      </c>
      <c r="C307" s="16">
        <f>SUM(C308:C311)</f>
        <v>20</v>
      </c>
      <c r="D307" s="20">
        <f t="shared" ref="D307:J307" si="122">SUM(D308:D311)</f>
        <v>10</v>
      </c>
      <c r="E307" s="20">
        <v>0</v>
      </c>
      <c r="F307" s="16">
        <v>0</v>
      </c>
      <c r="G307" s="16">
        <f t="shared" si="122"/>
        <v>10</v>
      </c>
      <c r="H307" s="16">
        <f t="shared" si="122"/>
        <v>0</v>
      </c>
      <c r="I307" s="16">
        <f t="shared" si="122"/>
        <v>0</v>
      </c>
      <c r="J307" s="16">
        <f t="shared" si="122"/>
        <v>0</v>
      </c>
      <c r="K307" s="44" t="s">
        <v>104</v>
      </c>
    </row>
    <row r="308" spans="1:11" x14ac:dyDescent="0.25">
      <c r="A308" s="7">
        <v>271</v>
      </c>
      <c r="B308" s="15" t="s">
        <v>18</v>
      </c>
      <c r="C308" s="16">
        <f>SUM(D308:J308)</f>
        <v>20</v>
      </c>
      <c r="D308" s="20">
        <v>10</v>
      </c>
      <c r="E308" s="20">
        <v>0</v>
      </c>
      <c r="F308" s="16">
        <v>0</v>
      </c>
      <c r="G308" s="16">
        <v>10</v>
      </c>
      <c r="H308" s="16">
        <v>0</v>
      </c>
      <c r="I308" s="16">
        <v>0</v>
      </c>
      <c r="J308" s="16">
        <v>0</v>
      </c>
      <c r="K308" s="18" t="s">
        <v>17</v>
      </c>
    </row>
    <row r="309" spans="1:11" x14ac:dyDescent="0.25">
      <c r="A309" s="7">
        <v>272</v>
      </c>
      <c r="B309" s="15" t="s">
        <v>19</v>
      </c>
      <c r="C309" s="16">
        <f>SUM(D309:J309)</f>
        <v>0</v>
      </c>
      <c r="D309" s="20">
        <v>0</v>
      </c>
      <c r="E309" s="20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8" t="s">
        <v>17</v>
      </c>
    </row>
    <row r="310" spans="1:11" x14ac:dyDescent="0.25">
      <c r="A310" s="7">
        <v>273</v>
      </c>
      <c r="B310" s="15" t="s">
        <v>20</v>
      </c>
      <c r="C310" s="16">
        <f>SUM(D310:J310)</f>
        <v>0</v>
      </c>
      <c r="D310" s="20">
        <v>0</v>
      </c>
      <c r="E310" s="20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8" t="s">
        <v>17</v>
      </c>
    </row>
    <row r="311" spans="1:11" x14ac:dyDescent="0.25">
      <c r="A311" s="7">
        <v>274</v>
      </c>
      <c r="B311" s="15" t="s">
        <v>21</v>
      </c>
      <c r="C311" s="16">
        <f>SUM(D311:J311)</f>
        <v>0</v>
      </c>
      <c r="D311" s="20">
        <v>0</v>
      </c>
      <c r="E311" s="20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8" t="s">
        <v>17</v>
      </c>
    </row>
    <row r="312" spans="1:11" ht="20.25" customHeight="1" x14ac:dyDescent="0.25">
      <c r="A312" s="7">
        <v>275</v>
      </c>
      <c r="B312" s="68" t="s">
        <v>69</v>
      </c>
      <c r="C312" s="68"/>
      <c r="D312" s="68"/>
      <c r="E312" s="68"/>
      <c r="F312" s="68"/>
      <c r="G312" s="68"/>
      <c r="H312" s="68"/>
      <c r="I312" s="68"/>
      <c r="J312" s="68"/>
      <c r="K312" s="68"/>
    </row>
    <row r="313" spans="1:11" ht="27" x14ac:dyDescent="0.25">
      <c r="A313" s="7">
        <v>276</v>
      </c>
      <c r="B313" s="15" t="s">
        <v>54</v>
      </c>
      <c r="C313" s="16">
        <f>SUM(C314:C317)</f>
        <v>25783.199999999997</v>
      </c>
      <c r="D313" s="20">
        <f t="shared" ref="D313:J313" si="123">SUM(D314:D317)</f>
        <v>6584.4</v>
      </c>
      <c r="E313" s="20">
        <f t="shared" si="123"/>
        <v>6228</v>
      </c>
      <c r="F313" s="16">
        <f t="shared" si="123"/>
        <v>6069.5999999999995</v>
      </c>
      <c r="G313" s="16">
        <f t="shared" si="123"/>
        <v>6901.2</v>
      </c>
      <c r="H313" s="16">
        <f t="shared" si="123"/>
        <v>0</v>
      </c>
      <c r="I313" s="16">
        <f t="shared" si="123"/>
        <v>0</v>
      </c>
      <c r="J313" s="16">
        <f t="shared" si="123"/>
        <v>0</v>
      </c>
      <c r="K313" s="18" t="s">
        <v>17</v>
      </c>
    </row>
    <row r="314" spans="1:11" x14ac:dyDescent="0.25">
      <c r="A314" s="7">
        <v>277</v>
      </c>
      <c r="B314" s="15" t="s">
        <v>18</v>
      </c>
      <c r="C314" s="16">
        <f>SUM(C320,C337)</f>
        <v>4284.8</v>
      </c>
      <c r="D314" s="20">
        <f t="shared" ref="D314:J314" si="124">SUM(D320,D337)</f>
        <v>1014.7</v>
      </c>
      <c r="E314" s="20">
        <f t="shared" si="124"/>
        <v>795</v>
      </c>
      <c r="F314" s="16">
        <f t="shared" si="124"/>
        <v>726.6</v>
      </c>
      <c r="G314" s="16">
        <f t="shared" si="124"/>
        <v>1748.5</v>
      </c>
      <c r="H314" s="16">
        <f t="shared" si="124"/>
        <v>0</v>
      </c>
      <c r="I314" s="16">
        <f t="shared" si="124"/>
        <v>0</v>
      </c>
      <c r="J314" s="16">
        <f t="shared" si="124"/>
        <v>0</v>
      </c>
      <c r="K314" s="18" t="s">
        <v>17</v>
      </c>
    </row>
    <row r="315" spans="1:11" x14ac:dyDescent="0.25">
      <c r="A315" s="7">
        <v>278</v>
      </c>
      <c r="B315" s="15" t="s">
        <v>19</v>
      </c>
      <c r="C315" s="16">
        <f>SUM(C321,C338)</f>
        <v>1180.5</v>
      </c>
      <c r="D315" s="20">
        <f t="shared" ref="D315:J315" si="125">SUM(D321,D338)</f>
        <v>350.5</v>
      </c>
      <c r="E315" s="20">
        <f t="shared" si="125"/>
        <v>373.5</v>
      </c>
      <c r="F315" s="16">
        <f t="shared" si="125"/>
        <v>456.5</v>
      </c>
      <c r="G315" s="16">
        <f t="shared" si="125"/>
        <v>0</v>
      </c>
      <c r="H315" s="16">
        <f t="shared" si="125"/>
        <v>0</v>
      </c>
      <c r="I315" s="16">
        <f t="shared" si="125"/>
        <v>0</v>
      </c>
      <c r="J315" s="16">
        <f t="shared" si="125"/>
        <v>0</v>
      </c>
      <c r="K315" s="18" t="s">
        <v>17</v>
      </c>
    </row>
    <row r="316" spans="1:11" x14ac:dyDescent="0.25">
      <c r="A316" s="7">
        <v>279</v>
      </c>
      <c r="B316" s="15" t="s">
        <v>20</v>
      </c>
      <c r="C316" s="16">
        <f>SUM(D316:J316)</f>
        <v>2692.3</v>
      </c>
      <c r="D316" s="20">
        <f t="shared" ref="D316:J316" si="126">SUM(D322,D339)</f>
        <v>812.8</v>
      </c>
      <c r="E316" s="20">
        <f>SUM(E322,E339)</f>
        <v>653.1</v>
      </c>
      <c r="F316" s="16">
        <f t="shared" si="126"/>
        <v>480.1</v>
      </c>
      <c r="G316" s="16">
        <f t="shared" si="126"/>
        <v>746.3</v>
      </c>
      <c r="H316" s="16">
        <f t="shared" si="126"/>
        <v>0</v>
      </c>
      <c r="I316" s="16">
        <f t="shared" si="126"/>
        <v>0</v>
      </c>
      <c r="J316" s="16">
        <f t="shared" si="126"/>
        <v>0</v>
      </c>
      <c r="K316" s="18" t="s">
        <v>17</v>
      </c>
    </row>
    <row r="317" spans="1:11" x14ac:dyDescent="0.25">
      <c r="A317" s="7">
        <v>280</v>
      </c>
      <c r="B317" s="15" t="s">
        <v>21</v>
      </c>
      <c r="C317" s="16">
        <f>SUM(C323,C340)</f>
        <v>17625.599999999999</v>
      </c>
      <c r="D317" s="20">
        <f t="shared" ref="D317:J317" si="127">SUM(D323,D340)</f>
        <v>4406.3999999999996</v>
      </c>
      <c r="E317" s="20">
        <f t="shared" si="127"/>
        <v>4406.3999999999996</v>
      </c>
      <c r="F317" s="16">
        <f t="shared" si="127"/>
        <v>4406.3999999999996</v>
      </c>
      <c r="G317" s="16">
        <f t="shared" si="127"/>
        <v>4406.3999999999996</v>
      </c>
      <c r="H317" s="16">
        <f t="shared" si="127"/>
        <v>0</v>
      </c>
      <c r="I317" s="16">
        <f t="shared" si="127"/>
        <v>0</v>
      </c>
      <c r="J317" s="16">
        <f t="shared" si="127"/>
        <v>0</v>
      </c>
      <c r="K317" s="18" t="s">
        <v>17</v>
      </c>
    </row>
    <row r="318" spans="1:11" x14ac:dyDescent="0.25">
      <c r="A318" s="7">
        <v>281</v>
      </c>
      <c r="B318" s="68" t="s">
        <v>27</v>
      </c>
      <c r="C318" s="68"/>
      <c r="D318" s="68"/>
      <c r="E318" s="68"/>
      <c r="F318" s="68"/>
      <c r="G318" s="68"/>
      <c r="H318" s="68"/>
      <c r="I318" s="68"/>
      <c r="J318" s="68"/>
      <c r="K318" s="68"/>
    </row>
    <row r="319" spans="1:11" ht="40.5" x14ac:dyDescent="0.25">
      <c r="A319" s="7">
        <v>282</v>
      </c>
      <c r="B319" s="15" t="s">
        <v>47</v>
      </c>
      <c r="C319" s="16">
        <f>SUM(C320:C323)</f>
        <v>0</v>
      </c>
      <c r="D319" s="20">
        <f t="shared" ref="D319:J319" si="128">SUM(D320:D323)</f>
        <v>0</v>
      </c>
      <c r="E319" s="20">
        <f t="shared" si="128"/>
        <v>0</v>
      </c>
      <c r="F319" s="16">
        <f t="shared" si="128"/>
        <v>0</v>
      </c>
      <c r="G319" s="16">
        <f t="shared" si="128"/>
        <v>0</v>
      </c>
      <c r="H319" s="16">
        <f t="shared" si="128"/>
        <v>0</v>
      </c>
      <c r="I319" s="16">
        <f t="shared" si="128"/>
        <v>0</v>
      </c>
      <c r="J319" s="16">
        <f t="shared" si="128"/>
        <v>0</v>
      </c>
      <c r="K319" s="18" t="s">
        <v>17</v>
      </c>
    </row>
    <row r="320" spans="1:11" x14ac:dyDescent="0.25">
      <c r="A320" s="7">
        <v>283</v>
      </c>
      <c r="B320" s="15" t="s">
        <v>18</v>
      </c>
      <c r="C320" s="16">
        <f t="shared" ref="C320:J321" si="129">SUM(C326,C331)</f>
        <v>0</v>
      </c>
      <c r="D320" s="20">
        <f t="shared" si="129"/>
        <v>0</v>
      </c>
      <c r="E320" s="20">
        <f t="shared" si="129"/>
        <v>0</v>
      </c>
      <c r="F320" s="16">
        <f t="shared" si="129"/>
        <v>0</v>
      </c>
      <c r="G320" s="16">
        <f t="shared" si="129"/>
        <v>0</v>
      </c>
      <c r="H320" s="16">
        <f t="shared" si="129"/>
        <v>0</v>
      </c>
      <c r="I320" s="16">
        <f t="shared" si="129"/>
        <v>0</v>
      </c>
      <c r="J320" s="16">
        <f t="shared" si="129"/>
        <v>0</v>
      </c>
      <c r="K320" s="18" t="s">
        <v>17</v>
      </c>
    </row>
    <row r="321" spans="1:11" x14ac:dyDescent="0.25">
      <c r="A321" s="7">
        <v>284</v>
      </c>
      <c r="B321" s="15" t="s">
        <v>19</v>
      </c>
      <c r="C321" s="16">
        <f t="shared" si="129"/>
        <v>0</v>
      </c>
      <c r="D321" s="20">
        <f t="shared" si="129"/>
        <v>0</v>
      </c>
      <c r="E321" s="20">
        <f t="shared" si="129"/>
        <v>0</v>
      </c>
      <c r="F321" s="16">
        <f t="shared" si="129"/>
        <v>0</v>
      </c>
      <c r="G321" s="16">
        <f t="shared" si="129"/>
        <v>0</v>
      </c>
      <c r="H321" s="16">
        <f t="shared" si="129"/>
        <v>0</v>
      </c>
      <c r="I321" s="16">
        <f t="shared" si="129"/>
        <v>0</v>
      </c>
      <c r="J321" s="16">
        <f t="shared" si="129"/>
        <v>0</v>
      </c>
      <c r="K321" s="18" t="s">
        <v>17</v>
      </c>
    </row>
    <row r="322" spans="1:11" x14ac:dyDescent="0.25">
      <c r="A322" s="7">
        <v>285</v>
      </c>
      <c r="B322" s="15" t="s">
        <v>20</v>
      </c>
      <c r="C322" s="16">
        <f>SUM(C328,C333)</f>
        <v>0</v>
      </c>
      <c r="D322" s="20">
        <f t="shared" ref="D322:J322" si="130">SUM(D328,D333)</f>
        <v>0</v>
      </c>
      <c r="E322" s="20">
        <f t="shared" si="130"/>
        <v>0</v>
      </c>
      <c r="F322" s="16">
        <f t="shared" si="130"/>
        <v>0</v>
      </c>
      <c r="G322" s="16">
        <f t="shared" si="130"/>
        <v>0</v>
      </c>
      <c r="H322" s="16">
        <f t="shared" si="130"/>
        <v>0</v>
      </c>
      <c r="I322" s="16">
        <f t="shared" si="130"/>
        <v>0</v>
      </c>
      <c r="J322" s="16">
        <f t="shared" si="130"/>
        <v>0</v>
      </c>
      <c r="K322" s="18" t="s">
        <v>17</v>
      </c>
    </row>
    <row r="323" spans="1:11" x14ac:dyDescent="0.25">
      <c r="A323" s="7">
        <v>286</v>
      </c>
      <c r="B323" s="15" t="s">
        <v>21</v>
      </c>
      <c r="C323" s="16">
        <f>SUM(C329,C334)</f>
        <v>0</v>
      </c>
      <c r="D323" s="20">
        <f t="shared" ref="D323:J323" si="131">SUM(D329,D334)</f>
        <v>0</v>
      </c>
      <c r="E323" s="20">
        <f t="shared" si="131"/>
        <v>0</v>
      </c>
      <c r="F323" s="16">
        <f t="shared" si="131"/>
        <v>0</v>
      </c>
      <c r="G323" s="16">
        <f t="shared" si="131"/>
        <v>0</v>
      </c>
      <c r="H323" s="16">
        <f t="shared" si="131"/>
        <v>0</v>
      </c>
      <c r="I323" s="16">
        <f t="shared" si="131"/>
        <v>0</v>
      </c>
      <c r="J323" s="16">
        <f t="shared" si="131"/>
        <v>0</v>
      </c>
      <c r="K323" s="18" t="s">
        <v>17</v>
      </c>
    </row>
    <row r="324" spans="1:11" ht="21.75" customHeight="1" x14ac:dyDescent="0.25">
      <c r="A324" s="7">
        <v>287</v>
      </c>
      <c r="B324" s="68" t="s">
        <v>29</v>
      </c>
      <c r="C324" s="68"/>
      <c r="D324" s="68"/>
      <c r="E324" s="68"/>
      <c r="F324" s="68"/>
      <c r="G324" s="68"/>
      <c r="H324" s="68"/>
      <c r="I324" s="68"/>
      <c r="J324" s="68"/>
      <c r="K324" s="68"/>
    </row>
    <row r="325" spans="1:11" ht="54" x14ac:dyDescent="0.25">
      <c r="A325" s="7">
        <v>288</v>
      </c>
      <c r="B325" s="15" t="s">
        <v>55</v>
      </c>
      <c r="C325" s="16">
        <f>SUM(C326,C329)</f>
        <v>0</v>
      </c>
      <c r="D325" s="20">
        <f t="shared" ref="D325:J325" si="132">SUM(D326,D329)</f>
        <v>0</v>
      </c>
      <c r="E325" s="20">
        <f t="shared" si="132"/>
        <v>0</v>
      </c>
      <c r="F325" s="16">
        <f t="shared" si="132"/>
        <v>0</v>
      </c>
      <c r="G325" s="16">
        <f t="shared" si="132"/>
        <v>0</v>
      </c>
      <c r="H325" s="16">
        <f t="shared" si="132"/>
        <v>0</v>
      </c>
      <c r="I325" s="16">
        <f t="shared" si="132"/>
        <v>0</v>
      </c>
      <c r="J325" s="16">
        <f t="shared" si="132"/>
        <v>0</v>
      </c>
      <c r="K325" s="18" t="s">
        <v>17</v>
      </c>
    </row>
    <row r="326" spans="1:11" x14ac:dyDescent="0.25">
      <c r="A326" s="7">
        <v>289</v>
      </c>
      <c r="B326" s="15" t="s">
        <v>18</v>
      </c>
      <c r="C326" s="16">
        <f>SUM(D326:J326)</f>
        <v>0</v>
      </c>
      <c r="D326" s="20">
        <v>0</v>
      </c>
      <c r="E326" s="20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8" t="s">
        <v>17</v>
      </c>
    </row>
    <row r="327" spans="1:11" x14ac:dyDescent="0.25">
      <c r="A327" s="7">
        <v>290</v>
      </c>
      <c r="B327" s="15" t="s">
        <v>19</v>
      </c>
      <c r="C327" s="16">
        <f>SUM(D327:J327)</f>
        <v>0</v>
      </c>
      <c r="D327" s="20">
        <v>0</v>
      </c>
      <c r="E327" s="20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8" t="s">
        <v>17</v>
      </c>
    </row>
    <row r="328" spans="1:11" x14ac:dyDescent="0.25">
      <c r="A328" s="7">
        <v>291</v>
      </c>
      <c r="B328" s="15" t="s">
        <v>20</v>
      </c>
      <c r="C328" s="16">
        <f>SUM(D328:J328)</f>
        <v>0</v>
      </c>
      <c r="D328" s="20">
        <v>0</v>
      </c>
      <c r="E328" s="20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8" t="s">
        <v>17</v>
      </c>
    </row>
    <row r="329" spans="1:11" x14ac:dyDescent="0.25">
      <c r="A329" s="7">
        <v>292</v>
      </c>
      <c r="B329" s="15" t="s">
        <v>21</v>
      </c>
      <c r="C329" s="16">
        <f>SUM(D329:J329)</f>
        <v>0</v>
      </c>
      <c r="D329" s="20">
        <v>0</v>
      </c>
      <c r="E329" s="20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8" t="s">
        <v>17</v>
      </c>
    </row>
    <row r="330" spans="1:11" ht="18" customHeight="1" x14ac:dyDescent="0.25">
      <c r="A330" s="7">
        <v>293</v>
      </c>
      <c r="B330" s="68" t="s">
        <v>31</v>
      </c>
      <c r="C330" s="68"/>
      <c r="D330" s="68"/>
      <c r="E330" s="68"/>
      <c r="F330" s="68"/>
      <c r="G330" s="68"/>
      <c r="H330" s="68"/>
      <c r="I330" s="68"/>
      <c r="J330" s="68"/>
      <c r="K330" s="68"/>
    </row>
    <row r="331" spans="1:11" x14ac:dyDescent="0.25">
      <c r="A331" s="7">
        <v>294</v>
      </c>
      <c r="B331" s="15" t="s">
        <v>18</v>
      </c>
      <c r="C331" s="16">
        <f>SUM(D331:J331)</f>
        <v>0</v>
      </c>
      <c r="D331" s="20">
        <v>0</v>
      </c>
      <c r="E331" s="20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8" t="s">
        <v>17</v>
      </c>
    </row>
    <row r="332" spans="1:11" x14ac:dyDescent="0.25">
      <c r="A332" s="7">
        <v>295</v>
      </c>
      <c r="B332" s="15" t="s">
        <v>19</v>
      </c>
      <c r="C332" s="16">
        <f>SUM(D332:J332)</f>
        <v>0</v>
      </c>
      <c r="D332" s="20">
        <v>0</v>
      </c>
      <c r="E332" s="20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8" t="s">
        <v>17</v>
      </c>
    </row>
    <row r="333" spans="1:11" x14ac:dyDescent="0.25">
      <c r="A333" s="7">
        <v>296</v>
      </c>
      <c r="B333" s="15" t="s">
        <v>20</v>
      </c>
      <c r="C333" s="16">
        <f>SUM(D333:J333)</f>
        <v>0</v>
      </c>
      <c r="D333" s="20">
        <v>0</v>
      </c>
      <c r="E333" s="20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8" t="s">
        <v>17</v>
      </c>
    </row>
    <row r="334" spans="1:11" x14ac:dyDescent="0.25">
      <c r="A334" s="7">
        <v>297</v>
      </c>
      <c r="B334" s="15" t="s">
        <v>21</v>
      </c>
      <c r="C334" s="16">
        <f>SUM(D334:J334)</f>
        <v>0</v>
      </c>
      <c r="D334" s="20">
        <v>0</v>
      </c>
      <c r="E334" s="20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8" t="s">
        <v>17</v>
      </c>
    </row>
    <row r="335" spans="1:11" x14ac:dyDescent="0.25">
      <c r="A335" s="7">
        <v>298</v>
      </c>
      <c r="B335" s="68" t="s">
        <v>32</v>
      </c>
      <c r="C335" s="68"/>
      <c r="D335" s="68"/>
      <c r="E335" s="68"/>
      <c r="F335" s="68"/>
      <c r="G335" s="68"/>
      <c r="H335" s="68"/>
      <c r="I335" s="68"/>
      <c r="J335" s="68"/>
      <c r="K335" s="68"/>
    </row>
    <row r="336" spans="1:11" ht="30.75" customHeight="1" x14ac:dyDescent="0.25">
      <c r="A336" s="7">
        <v>299</v>
      </c>
      <c r="B336" s="15" t="s">
        <v>56</v>
      </c>
      <c r="C336" s="16">
        <f>SUM(C337:C340)</f>
        <v>25783.199999999997</v>
      </c>
      <c r="D336" s="20">
        <f t="shared" ref="D336:J336" si="133">SUM(D337:D340)</f>
        <v>6584.4</v>
      </c>
      <c r="E336" s="20">
        <f t="shared" si="133"/>
        <v>6228</v>
      </c>
      <c r="F336" s="16">
        <f t="shared" si="133"/>
        <v>6069.5999999999995</v>
      </c>
      <c r="G336" s="16">
        <f t="shared" si="133"/>
        <v>6901.2</v>
      </c>
      <c r="H336" s="16">
        <f t="shared" si="133"/>
        <v>0</v>
      </c>
      <c r="I336" s="16">
        <f t="shared" si="133"/>
        <v>0</v>
      </c>
      <c r="J336" s="16">
        <f t="shared" si="133"/>
        <v>0</v>
      </c>
      <c r="K336" s="18" t="s">
        <v>17</v>
      </c>
    </row>
    <row r="337" spans="1:11" x14ac:dyDescent="0.25">
      <c r="A337" s="7">
        <v>300</v>
      </c>
      <c r="B337" s="15" t="s">
        <v>18</v>
      </c>
      <c r="C337" s="16">
        <f>SUM(C343)</f>
        <v>4284.8</v>
      </c>
      <c r="D337" s="20">
        <f>SUM(D343)</f>
        <v>1014.7</v>
      </c>
      <c r="E337" s="20">
        <f>SUM(E343)</f>
        <v>795</v>
      </c>
      <c r="F337" s="25">
        <f>SUM(F343)</f>
        <v>726.6</v>
      </c>
      <c r="G337" s="36">
        <f t="shared" ref="G337:J337" si="134">SUM(G343)</f>
        <v>1748.5</v>
      </c>
      <c r="H337" s="16">
        <f t="shared" si="134"/>
        <v>0</v>
      </c>
      <c r="I337" s="16">
        <f t="shared" si="134"/>
        <v>0</v>
      </c>
      <c r="J337" s="16">
        <f t="shared" si="134"/>
        <v>0</v>
      </c>
      <c r="K337" s="18" t="s">
        <v>17</v>
      </c>
    </row>
    <row r="338" spans="1:11" x14ac:dyDescent="0.25">
      <c r="A338" s="7">
        <v>301</v>
      </c>
      <c r="B338" s="15" t="s">
        <v>19</v>
      </c>
      <c r="C338" s="16">
        <f>SUM(C344)</f>
        <v>1180.5</v>
      </c>
      <c r="D338" s="20">
        <f t="shared" ref="D338:J338" si="135">SUM(D344)</f>
        <v>350.5</v>
      </c>
      <c r="E338" s="20">
        <f t="shared" si="135"/>
        <v>373.5</v>
      </c>
      <c r="F338" s="37">
        <f t="shared" si="135"/>
        <v>456.5</v>
      </c>
      <c r="G338" s="16">
        <f t="shared" si="135"/>
        <v>0</v>
      </c>
      <c r="H338" s="16">
        <f t="shared" si="135"/>
        <v>0</v>
      </c>
      <c r="I338" s="16">
        <f t="shared" si="135"/>
        <v>0</v>
      </c>
      <c r="J338" s="16">
        <f t="shared" si="135"/>
        <v>0</v>
      </c>
      <c r="K338" s="18" t="s">
        <v>17</v>
      </c>
    </row>
    <row r="339" spans="1:11" x14ac:dyDescent="0.25">
      <c r="A339" s="7">
        <v>302</v>
      </c>
      <c r="B339" s="15" t="s">
        <v>20</v>
      </c>
      <c r="C339" s="16">
        <f>SUM(D339:J339)</f>
        <v>2692.3</v>
      </c>
      <c r="D339" s="20">
        <f t="shared" ref="D339:J339" si="136">SUM(D345)</f>
        <v>812.8</v>
      </c>
      <c r="E339" s="20">
        <f>SUM(E345)</f>
        <v>653.1</v>
      </c>
      <c r="F339" s="16">
        <f t="shared" si="136"/>
        <v>480.1</v>
      </c>
      <c r="G339" s="16">
        <f>SUM(G345)</f>
        <v>746.3</v>
      </c>
      <c r="H339" s="16">
        <f t="shared" si="136"/>
        <v>0</v>
      </c>
      <c r="I339" s="16">
        <f t="shared" si="136"/>
        <v>0</v>
      </c>
      <c r="J339" s="16">
        <f t="shared" si="136"/>
        <v>0</v>
      </c>
      <c r="K339" s="18" t="s">
        <v>17</v>
      </c>
    </row>
    <row r="340" spans="1:11" x14ac:dyDescent="0.25">
      <c r="A340" s="53">
        <v>303</v>
      </c>
      <c r="B340" s="52" t="s">
        <v>21</v>
      </c>
      <c r="C340" s="16">
        <f>SUM(C346)</f>
        <v>17625.599999999999</v>
      </c>
      <c r="D340" s="20">
        <f t="shared" ref="D340:J340" si="137">SUM(D346)</f>
        <v>4406.3999999999996</v>
      </c>
      <c r="E340" s="20">
        <f t="shared" si="137"/>
        <v>4406.3999999999996</v>
      </c>
      <c r="F340" s="16">
        <f t="shared" si="137"/>
        <v>4406.3999999999996</v>
      </c>
      <c r="G340" s="16">
        <f t="shared" si="137"/>
        <v>4406.3999999999996</v>
      </c>
      <c r="H340" s="16">
        <f t="shared" si="137"/>
        <v>0</v>
      </c>
      <c r="I340" s="16">
        <f t="shared" si="137"/>
        <v>0</v>
      </c>
      <c r="J340" s="16">
        <f t="shared" si="137"/>
        <v>0</v>
      </c>
      <c r="K340" s="18" t="s">
        <v>17</v>
      </c>
    </row>
    <row r="341" spans="1:11" x14ac:dyDescent="0.25">
      <c r="A341" s="59">
        <v>304</v>
      </c>
      <c r="B341" s="61" t="s">
        <v>83</v>
      </c>
      <c r="C341" s="79">
        <f>SUM(C343:C346)</f>
        <v>25783.199999999997</v>
      </c>
      <c r="D341" s="80">
        <f>SUM(D343:D346)</f>
        <v>6584.4</v>
      </c>
      <c r="E341" s="80">
        <f t="shared" ref="E341:J341" si="138">SUM(E343:E346)</f>
        <v>6228</v>
      </c>
      <c r="F341" s="79">
        <f t="shared" si="138"/>
        <v>6069.5999999999995</v>
      </c>
      <c r="G341" s="79">
        <f t="shared" si="138"/>
        <v>6901.2</v>
      </c>
      <c r="H341" s="79">
        <f t="shared" si="138"/>
        <v>0</v>
      </c>
      <c r="I341" s="79">
        <f t="shared" si="138"/>
        <v>0</v>
      </c>
      <c r="J341" s="79">
        <f t="shared" si="138"/>
        <v>0</v>
      </c>
      <c r="K341" s="82" t="s">
        <v>105</v>
      </c>
    </row>
    <row r="342" spans="1:11" ht="56.25" customHeight="1" x14ac:dyDescent="0.25">
      <c r="A342" s="90"/>
      <c r="B342" s="63"/>
      <c r="C342" s="79"/>
      <c r="D342" s="80"/>
      <c r="E342" s="80"/>
      <c r="F342" s="79"/>
      <c r="G342" s="79"/>
      <c r="H342" s="79"/>
      <c r="I342" s="79"/>
      <c r="J342" s="79"/>
      <c r="K342" s="82"/>
    </row>
    <row r="343" spans="1:11" x14ac:dyDescent="0.25">
      <c r="A343" s="53">
        <v>305</v>
      </c>
      <c r="B343" s="52" t="s">
        <v>18</v>
      </c>
      <c r="C343" s="16">
        <f>SUM(D343:J343)</f>
        <v>4284.8</v>
      </c>
      <c r="D343" s="20">
        <v>1014.7</v>
      </c>
      <c r="E343" s="20">
        <v>795</v>
      </c>
      <c r="F343" s="16">
        <v>726.6</v>
      </c>
      <c r="G343" s="16">
        <v>1748.5</v>
      </c>
      <c r="H343" s="16">
        <v>0</v>
      </c>
      <c r="I343" s="16">
        <v>0</v>
      </c>
      <c r="J343" s="16">
        <v>0</v>
      </c>
      <c r="K343" s="18" t="s">
        <v>17</v>
      </c>
    </row>
    <row r="344" spans="1:11" x14ac:dyDescent="0.25">
      <c r="A344" s="53">
        <v>306</v>
      </c>
      <c r="B344" s="52" t="s">
        <v>19</v>
      </c>
      <c r="C344" s="16">
        <f>SUM(D344:J344)</f>
        <v>1180.5</v>
      </c>
      <c r="D344" s="20">
        <v>350.5</v>
      </c>
      <c r="E344" s="20">
        <v>373.5</v>
      </c>
      <c r="F344" s="16">
        <v>456.5</v>
      </c>
      <c r="G344" s="16">
        <v>0</v>
      </c>
      <c r="H344" s="16">
        <v>0</v>
      </c>
      <c r="I344" s="16">
        <v>0</v>
      </c>
      <c r="J344" s="16">
        <v>0</v>
      </c>
      <c r="K344" s="18" t="s">
        <v>17</v>
      </c>
    </row>
    <row r="345" spans="1:11" x14ac:dyDescent="0.25">
      <c r="A345" s="7">
        <v>307</v>
      </c>
      <c r="B345" s="15" t="s">
        <v>20</v>
      </c>
      <c r="C345" s="16">
        <f>SUM(D345:J345)</f>
        <v>2692.3</v>
      </c>
      <c r="D345" s="20">
        <v>812.8</v>
      </c>
      <c r="E345" s="20">
        <v>653.1</v>
      </c>
      <c r="F345" s="16">
        <v>480.1</v>
      </c>
      <c r="G345" s="16">
        <v>746.3</v>
      </c>
      <c r="H345" s="16">
        <v>0</v>
      </c>
      <c r="I345" s="16">
        <v>0</v>
      </c>
      <c r="J345" s="16">
        <v>0</v>
      </c>
      <c r="K345" s="18" t="s">
        <v>17</v>
      </c>
    </row>
    <row r="346" spans="1:11" x14ac:dyDescent="0.25">
      <c r="A346" s="7">
        <v>308</v>
      </c>
      <c r="B346" s="15" t="s">
        <v>21</v>
      </c>
      <c r="C346" s="16">
        <f>SUM(D346:J346)</f>
        <v>17625.599999999999</v>
      </c>
      <c r="D346" s="20">
        <v>4406.3999999999996</v>
      </c>
      <c r="E346" s="20">
        <v>4406.3999999999996</v>
      </c>
      <c r="F346" s="16">
        <v>4406.3999999999996</v>
      </c>
      <c r="G346" s="16">
        <v>4406.3999999999996</v>
      </c>
      <c r="H346" s="16">
        <v>0</v>
      </c>
      <c r="I346" s="16">
        <v>0</v>
      </c>
      <c r="J346" s="16">
        <v>0</v>
      </c>
      <c r="K346" s="18" t="s">
        <v>17</v>
      </c>
    </row>
    <row r="347" spans="1:11" ht="21.75" customHeight="1" x14ac:dyDescent="0.25">
      <c r="A347" s="7">
        <v>309</v>
      </c>
      <c r="B347" s="68" t="s">
        <v>60</v>
      </c>
      <c r="C347" s="68"/>
      <c r="D347" s="68"/>
      <c r="E347" s="68"/>
      <c r="F347" s="68"/>
      <c r="G347" s="68"/>
      <c r="H347" s="68"/>
      <c r="I347" s="68"/>
      <c r="J347" s="68"/>
      <c r="K347" s="68"/>
    </row>
    <row r="348" spans="1:11" x14ac:dyDescent="0.25">
      <c r="A348" s="7">
        <v>310</v>
      </c>
      <c r="B348" s="15" t="s">
        <v>57</v>
      </c>
      <c r="C348" s="70">
        <f>SUM(C350:C353)</f>
        <v>404468.24205</v>
      </c>
      <c r="D348" s="69">
        <f t="shared" ref="D348:J348" si="139">SUM(D350:D353)</f>
        <v>46901</v>
      </c>
      <c r="E348" s="69">
        <f t="shared" si="139"/>
        <v>55312.7</v>
      </c>
      <c r="F348" s="70">
        <f t="shared" si="139"/>
        <v>53573.751400000001</v>
      </c>
      <c r="G348" s="70">
        <f t="shared" si="139"/>
        <v>60715.221650000007</v>
      </c>
      <c r="H348" s="70">
        <f t="shared" si="139"/>
        <v>60834.968999999997</v>
      </c>
      <c r="I348" s="70">
        <f t="shared" si="139"/>
        <v>64203.7</v>
      </c>
      <c r="J348" s="70">
        <f t="shared" si="139"/>
        <v>62926.9</v>
      </c>
      <c r="K348" s="68"/>
    </row>
    <row r="349" spans="1:11" x14ac:dyDescent="0.25">
      <c r="A349" s="7">
        <v>311</v>
      </c>
      <c r="B349" s="15" t="s">
        <v>25</v>
      </c>
      <c r="C349" s="70"/>
      <c r="D349" s="69"/>
      <c r="E349" s="69"/>
      <c r="F349" s="70"/>
      <c r="G349" s="70"/>
      <c r="H349" s="70"/>
      <c r="I349" s="70"/>
      <c r="J349" s="70"/>
      <c r="K349" s="68"/>
    </row>
    <row r="350" spans="1:11" x14ac:dyDescent="0.25">
      <c r="A350" s="10">
        <v>312</v>
      </c>
      <c r="B350" s="15" t="s">
        <v>18</v>
      </c>
      <c r="C350" s="25">
        <f>SUM(C356,C362)</f>
        <v>359610.86690000002</v>
      </c>
      <c r="D350" s="19">
        <f t="shared" ref="D350:J350" si="140">SUM(D356,D362)</f>
        <v>40866</v>
      </c>
      <c r="E350" s="19">
        <f t="shared" si="140"/>
        <v>49312.7</v>
      </c>
      <c r="F350" s="25">
        <f t="shared" si="140"/>
        <v>46573.751400000001</v>
      </c>
      <c r="G350" s="22">
        <f t="shared" si="140"/>
        <v>52892.846500000007</v>
      </c>
      <c r="H350" s="22">
        <f t="shared" si="140"/>
        <v>54834.968999999997</v>
      </c>
      <c r="I350" s="22">
        <f t="shared" si="140"/>
        <v>58203.7</v>
      </c>
      <c r="J350" s="25">
        <f t="shared" si="140"/>
        <v>56926.9</v>
      </c>
      <c r="K350" s="18"/>
    </row>
    <row r="351" spans="1:11" x14ac:dyDescent="0.25">
      <c r="A351" s="7">
        <v>313</v>
      </c>
      <c r="B351" s="15" t="s">
        <v>19</v>
      </c>
      <c r="C351" s="25">
        <f>SUM(C357,C363)</f>
        <v>0</v>
      </c>
      <c r="D351" s="19">
        <f t="shared" ref="D351:J351" si="141">SUM(D357,D363)</f>
        <v>0</v>
      </c>
      <c r="E351" s="19">
        <f t="shared" si="141"/>
        <v>0</v>
      </c>
      <c r="F351" s="25">
        <f t="shared" si="141"/>
        <v>0</v>
      </c>
      <c r="G351" s="25">
        <f t="shared" si="141"/>
        <v>0</v>
      </c>
      <c r="H351" s="25">
        <f t="shared" si="141"/>
        <v>0</v>
      </c>
      <c r="I351" s="25">
        <f t="shared" si="141"/>
        <v>0</v>
      </c>
      <c r="J351" s="25">
        <f t="shared" si="141"/>
        <v>0</v>
      </c>
      <c r="K351" s="18"/>
    </row>
    <row r="352" spans="1:11" x14ac:dyDescent="0.25">
      <c r="A352" s="10">
        <v>314</v>
      </c>
      <c r="B352" s="15" t="s">
        <v>20</v>
      </c>
      <c r="C352" s="25">
        <f>SUM(C358,C364)</f>
        <v>1822.3751500000001</v>
      </c>
      <c r="D352" s="19">
        <f t="shared" ref="D352:J352" si="142">SUM(D358,D364)</f>
        <v>0</v>
      </c>
      <c r="E352" s="19">
        <f t="shared" si="142"/>
        <v>0</v>
      </c>
      <c r="F352" s="25">
        <f t="shared" si="142"/>
        <v>0</v>
      </c>
      <c r="G352" s="25">
        <f t="shared" si="142"/>
        <v>1822.3751500000001</v>
      </c>
      <c r="H352" s="25">
        <f t="shared" si="142"/>
        <v>0</v>
      </c>
      <c r="I352" s="25">
        <f t="shared" si="142"/>
        <v>0</v>
      </c>
      <c r="J352" s="25">
        <f t="shared" si="142"/>
        <v>0</v>
      </c>
      <c r="K352" s="18"/>
    </row>
    <row r="353" spans="1:11" x14ac:dyDescent="0.25">
      <c r="A353" s="10">
        <v>315</v>
      </c>
      <c r="B353" s="15" t="s">
        <v>21</v>
      </c>
      <c r="C353" s="25">
        <f>SUM(C359,C365)</f>
        <v>43035</v>
      </c>
      <c r="D353" s="19">
        <f t="shared" ref="D353:J353" si="143">SUM(D359,D365)</f>
        <v>6035</v>
      </c>
      <c r="E353" s="19">
        <f t="shared" si="143"/>
        <v>6000</v>
      </c>
      <c r="F353" s="25">
        <f t="shared" si="143"/>
        <v>7000</v>
      </c>
      <c r="G353" s="25">
        <f t="shared" si="143"/>
        <v>6000</v>
      </c>
      <c r="H353" s="25">
        <f t="shared" si="143"/>
        <v>6000</v>
      </c>
      <c r="I353" s="25">
        <f t="shared" si="143"/>
        <v>6000</v>
      </c>
      <c r="J353" s="25">
        <f t="shared" si="143"/>
        <v>6000</v>
      </c>
      <c r="K353" s="18"/>
    </row>
    <row r="354" spans="1:11" x14ac:dyDescent="0.25">
      <c r="A354" s="10">
        <v>316</v>
      </c>
      <c r="B354" s="71" t="s">
        <v>61</v>
      </c>
      <c r="C354" s="72"/>
      <c r="D354" s="72"/>
      <c r="E354" s="72"/>
      <c r="F354" s="72"/>
      <c r="G354" s="72"/>
      <c r="H354" s="72"/>
      <c r="I354" s="72"/>
      <c r="J354" s="72"/>
      <c r="K354" s="72"/>
    </row>
    <row r="355" spans="1:11" ht="40.5" x14ac:dyDescent="0.25">
      <c r="A355" s="10">
        <v>317</v>
      </c>
      <c r="B355" s="28" t="s">
        <v>47</v>
      </c>
      <c r="C355" s="25">
        <f t="shared" ref="C355:J355" si="144">SUM(C356:C359)</f>
        <v>0</v>
      </c>
      <c r="D355" s="24">
        <f t="shared" si="144"/>
        <v>0</v>
      </c>
      <c r="E355" s="24">
        <f t="shared" si="144"/>
        <v>0</v>
      </c>
      <c r="F355" s="25">
        <f t="shared" si="144"/>
        <v>0</v>
      </c>
      <c r="G355" s="25">
        <f t="shared" si="144"/>
        <v>0</v>
      </c>
      <c r="H355" s="25">
        <f t="shared" si="144"/>
        <v>0</v>
      </c>
      <c r="I355" s="25">
        <f t="shared" si="144"/>
        <v>0</v>
      </c>
      <c r="J355" s="25">
        <f t="shared" si="144"/>
        <v>0</v>
      </c>
      <c r="K355" s="18"/>
    </row>
    <row r="356" spans="1:11" x14ac:dyDescent="0.25">
      <c r="A356" s="10">
        <v>318</v>
      </c>
      <c r="B356" s="28" t="s">
        <v>18</v>
      </c>
      <c r="C356" s="25">
        <f>SUM(D356:J356)</f>
        <v>0</v>
      </c>
      <c r="D356" s="24">
        <v>0</v>
      </c>
      <c r="E356" s="24">
        <v>0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18"/>
    </row>
    <row r="357" spans="1:11" x14ac:dyDescent="0.25">
      <c r="A357" s="10">
        <v>319</v>
      </c>
      <c r="B357" s="28" t="s">
        <v>19</v>
      </c>
      <c r="C357" s="25">
        <f>SUM(D357:J357)</f>
        <v>0</v>
      </c>
      <c r="D357" s="24">
        <v>0</v>
      </c>
      <c r="E357" s="24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18"/>
    </row>
    <row r="358" spans="1:11" x14ac:dyDescent="0.25">
      <c r="A358" s="10">
        <v>320</v>
      </c>
      <c r="B358" s="28" t="s">
        <v>20</v>
      </c>
      <c r="C358" s="25">
        <f>SUM(D358:J358)</f>
        <v>0</v>
      </c>
      <c r="D358" s="24">
        <v>0</v>
      </c>
      <c r="E358" s="24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18"/>
    </row>
    <row r="359" spans="1:11" x14ac:dyDescent="0.25">
      <c r="A359" s="10">
        <v>321</v>
      </c>
      <c r="B359" s="28" t="s">
        <v>21</v>
      </c>
      <c r="C359" s="25">
        <f>SUM(D359:J359)</f>
        <v>0</v>
      </c>
      <c r="D359" s="24">
        <v>0</v>
      </c>
      <c r="E359" s="24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18"/>
    </row>
    <row r="360" spans="1:11" x14ac:dyDescent="0.25">
      <c r="A360" s="10">
        <v>322</v>
      </c>
      <c r="B360" s="71" t="s">
        <v>62</v>
      </c>
      <c r="C360" s="72"/>
      <c r="D360" s="72"/>
      <c r="E360" s="72"/>
      <c r="F360" s="72"/>
      <c r="G360" s="72"/>
      <c r="H360" s="72"/>
      <c r="I360" s="72"/>
      <c r="J360" s="72"/>
      <c r="K360" s="72"/>
    </row>
    <row r="361" spans="1:11" ht="26.25" customHeight="1" x14ac:dyDescent="0.25">
      <c r="A361" s="10">
        <v>323</v>
      </c>
      <c r="B361" s="28" t="s">
        <v>56</v>
      </c>
      <c r="C361" s="25">
        <f>SUM(C362:C365)</f>
        <v>404468.24205</v>
      </c>
      <c r="D361" s="19">
        <f t="shared" ref="D361:J361" si="145">SUM(D362:D365)</f>
        <v>46901</v>
      </c>
      <c r="E361" s="19">
        <f t="shared" si="145"/>
        <v>55312.7</v>
      </c>
      <c r="F361" s="25">
        <f t="shared" si="145"/>
        <v>53573.751400000001</v>
      </c>
      <c r="G361" s="25">
        <f t="shared" si="145"/>
        <v>60715.221650000007</v>
      </c>
      <c r="H361" s="25">
        <f t="shared" si="145"/>
        <v>60834.968999999997</v>
      </c>
      <c r="I361" s="25">
        <f t="shared" si="145"/>
        <v>64203.7</v>
      </c>
      <c r="J361" s="25">
        <f t="shared" si="145"/>
        <v>62926.9</v>
      </c>
      <c r="K361" s="38"/>
    </row>
    <row r="362" spans="1:11" x14ac:dyDescent="0.25">
      <c r="A362" s="10">
        <v>324</v>
      </c>
      <c r="B362" s="28" t="s">
        <v>18</v>
      </c>
      <c r="C362" s="25">
        <f>SUM(C369,C375,C381,C386)</f>
        <v>359610.86690000002</v>
      </c>
      <c r="D362" s="19">
        <f>SUM(D369,D375,D381,D386)</f>
        <v>40866</v>
      </c>
      <c r="E362" s="19">
        <f t="shared" ref="E362:J362" si="146">SUM(E369,E375,E381,E386)</f>
        <v>49312.7</v>
      </c>
      <c r="F362" s="25">
        <f t="shared" si="146"/>
        <v>46573.751400000001</v>
      </c>
      <c r="G362" s="25">
        <f t="shared" si="146"/>
        <v>52892.846500000007</v>
      </c>
      <c r="H362" s="25">
        <f t="shared" si="146"/>
        <v>54834.968999999997</v>
      </c>
      <c r="I362" s="25">
        <f t="shared" si="146"/>
        <v>58203.7</v>
      </c>
      <c r="J362" s="25">
        <f t="shared" si="146"/>
        <v>56926.9</v>
      </c>
      <c r="K362" s="38"/>
    </row>
    <row r="363" spans="1:11" x14ac:dyDescent="0.25">
      <c r="A363" s="10">
        <v>325</v>
      </c>
      <c r="B363" s="28" t="s">
        <v>19</v>
      </c>
      <c r="C363" s="25">
        <f>SUM(C370,C376,C382,C387)</f>
        <v>0</v>
      </c>
      <c r="D363" s="19">
        <f t="shared" ref="D363:J363" si="147">SUM(D370,D376,D382,D387)</f>
        <v>0</v>
      </c>
      <c r="E363" s="19">
        <f t="shared" si="147"/>
        <v>0</v>
      </c>
      <c r="F363" s="25">
        <f t="shared" si="147"/>
        <v>0</v>
      </c>
      <c r="G363" s="25">
        <f t="shared" si="147"/>
        <v>0</v>
      </c>
      <c r="H363" s="25">
        <f t="shared" si="147"/>
        <v>0</v>
      </c>
      <c r="I363" s="25">
        <f t="shared" si="147"/>
        <v>0</v>
      </c>
      <c r="J363" s="25">
        <f t="shared" si="147"/>
        <v>0</v>
      </c>
      <c r="K363" s="38"/>
    </row>
    <row r="364" spans="1:11" x14ac:dyDescent="0.25">
      <c r="A364" s="10">
        <v>326</v>
      </c>
      <c r="B364" s="28" t="s">
        <v>20</v>
      </c>
      <c r="C364" s="25">
        <f>SUM(C371,C377,C383,C388)</f>
        <v>1822.3751500000001</v>
      </c>
      <c r="D364" s="19">
        <f t="shared" ref="D364:J364" si="148">SUM(D371,D377,D383,D388)</f>
        <v>0</v>
      </c>
      <c r="E364" s="19">
        <f t="shared" si="148"/>
        <v>0</v>
      </c>
      <c r="F364" s="25">
        <f t="shared" si="148"/>
        <v>0</v>
      </c>
      <c r="G364" s="25">
        <f t="shared" si="148"/>
        <v>1822.3751500000001</v>
      </c>
      <c r="H364" s="25">
        <f t="shared" si="148"/>
        <v>0</v>
      </c>
      <c r="I364" s="25">
        <f t="shared" si="148"/>
        <v>0</v>
      </c>
      <c r="J364" s="25">
        <f t="shared" si="148"/>
        <v>0</v>
      </c>
      <c r="K364" s="38"/>
    </row>
    <row r="365" spans="1:11" x14ac:dyDescent="0.25">
      <c r="A365" s="10">
        <v>327</v>
      </c>
      <c r="B365" s="28" t="s">
        <v>21</v>
      </c>
      <c r="C365" s="25">
        <f>SUM(C372,C378,C384,C389)</f>
        <v>43035</v>
      </c>
      <c r="D365" s="19">
        <f t="shared" ref="D365:J365" si="149">SUM(D372,D378,D384,D389)</f>
        <v>6035</v>
      </c>
      <c r="E365" s="19">
        <f t="shared" si="149"/>
        <v>6000</v>
      </c>
      <c r="F365" s="25">
        <f t="shared" si="149"/>
        <v>7000</v>
      </c>
      <c r="G365" s="25">
        <f t="shared" si="149"/>
        <v>6000</v>
      </c>
      <c r="H365" s="25">
        <f t="shared" si="149"/>
        <v>6000</v>
      </c>
      <c r="I365" s="25">
        <f t="shared" si="149"/>
        <v>6000</v>
      </c>
      <c r="J365" s="25">
        <f t="shared" si="149"/>
        <v>6000</v>
      </c>
      <c r="K365" s="38"/>
    </row>
    <row r="366" spans="1:11" ht="16.5" customHeight="1" x14ac:dyDescent="0.25">
      <c r="A366" s="60">
        <v>328</v>
      </c>
      <c r="B366" s="61" t="s">
        <v>82</v>
      </c>
      <c r="C366" s="70">
        <f t="shared" ref="C366:F366" si="150">SUM(C369:C372)</f>
        <v>323459.76014999999</v>
      </c>
      <c r="D366" s="69">
        <f t="shared" si="150"/>
        <v>42612.2</v>
      </c>
      <c r="E366" s="69">
        <f t="shared" si="150"/>
        <v>44300</v>
      </c>
      <c r="F366" s="70">
        <f t="shared" si="150"/>
        <v>43000</v>
      </c>
      <c r="G366" s="70">
        <f>SUM(G369:G372)</f>
        <v>49071.160150000003</v>
      </c>
      <c r="H366" s="70">
        <f>SUM(H369:H372)</f>
        <v>45500</v>
      </c>
      <c r="I366" s="70">
        <f t="shared" ref="I366:J366" si="151">SUM(I369:I372)</f>
        <v>48531</v>
      </c>
      <c r="J366" s="70">
        <f t="shared" si="151"/>
        <v>50445.4</v>
      </c>
      <c r="K366" s="72" t="s">
        <v>108</v>
      </c>
    </row>
    <row r="367" spans="1:11" ht="55.5" customHeight="1" x14ac:dyDescent="0.25">
      <c r="A367" s="90"/>
      <c r="B367" s="63"/>
      <c r="C367" s="70"/>
      <c r="D367" s="69"/>
      <c r="E367" s="69"/>
      <c r="F367" s="70"/>
      <c r="G367" s="70"/>
      <c r="H367" s="70"/>
      <c r="I367" s="70"/>
      <c r="J367" s="70"/>
      <c r="K367" s="72"/>
    </row>
    <row r="368" spans="1:11" ht="15.75" customHeight="1" x14ac:dyDescent="0.25">
      <c r="A368" s="53">
        <v>329</v>
      </c>
      <c r="B368" s="52" t="s">
        <v>40</v>
      </c>
      <c r="C368" s="70"/>
      <c r="D368" s="69"/>
      <c r="E368" s="69"/>
      <c r="F368" s="70"/>
      <c r="G368" s="70"/>
      <c r="H368" s="70"/>
      <c r="I368" s="70"/>
      <c r="J368" s="70"/>
      <c r="K368" s="72"/>
    </row>
    <row r="369" spans="1:11" x14ac:dyDescent="0.25">
      <c r="A369" s="7">
        <v>330</v>
      </c>
      <c r="B369" s="15" t="s">
        <v>18</v>
      </c>
      <c r="C369" s="25">
        <f>SUM(D369:J369)</f>
        <v>278602.38500000001</v>
      </c>
      <c r="D369" s="19">
        <v>36577.199999999997</v>
      </c>
      <c r="E369" s="19">
        <v>38300</v>
      </c>
      <c r="F369" s="25">
        <v>36000</v>
      </c>
      <c r="G369" s="25">
        <v>41248.785000000003</v>
      </c>
      <c r="H369" s="25">
        <v>39500</v>
      </c>
      <c r="I369" s="25">
        <v>42531</v>
      </c>
      <c r="J369" s="25">
        <v>44445.4</v>
      </c>
      <c r="K369" s="18"/>
    </row>
    <row r="370" spans="1:11" x14ac:dyDescent="0.25">
      <c r="A370" s="7">
        <v>331</v>
      </c>
      <c r="B370" s="15" t="s">
        <v>19</v>
      </c>
      <c r="C370" s="25">
        <f>SUM(D370:J370)</f>
        <v>0</v>
      </c>
      <c r="D370" s="19">
        <v>0</v>
      </c>
      <c r="E370" s="19">
        <v>0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18"/>
    </row>
    <row r="371" spans="1:11" x14ac:dyDescent="0.25">
      <c r="A371" s="7">
        <v>332</v>
      </c>
      <c r="B371" s="15" t="s">
        <v>20</v>
      </c>
      <c r="C371" s="25">
        <f>SUM(D371:J371)</f>
        <v>1822.3751500000001</v>
      </c>
      <c r="D371" s="19">
        <v>0</v>
      </c>
      <c r="E371" s="19">
        <v>0</v>
      </c>
      <c r="F371" s="25">
        <v>0</v>
      </c>
      <c r="G371" s="25">
        <v>1822.3751500000001</v>
      </c>
      <c r="H371" s="25">
        <v>0</v>
      </c>
      <c r="I371" s="25">
        <v>0</v>
      </c>
      <c r="J371" s="25">
        <v>0</v>
      </c>
      <c r="K371" s="18"/>
    </row>
    <row r="372" spans="1:11" x14ac:dyDescent="0.25">
      <c r="A372" s="53">
        <v>333</v>
      </c>
      <c r="B372" s="52" t="s">
        <v>21</v>
      </c>
      <c r="C372" s="25">
        <f>SUM(D372:J372)</f>
        <v>43035</v>
      </c>
      <c r="D372" s="19">
        <v>6035</v>
      </c>
      <c r="E372" s="19">
        <v>6000</v>
      </c>
      <c r="F372" s="25">
        <v>7000</v>
      </c>
      <c r="G372" s="25">
        <v>6000</v>
      </c>
      <c r="H372" s="25">
        <v>6000</v>
      </c>
      <c r="I372" s="25">
        <v>6000</v>
      </c>
      <c r="J372" s="25">
        <v>6000</v>
      </c>
      <c r="K372" s="18"/>
    </row>
    <row r="373" spans="1:11" x14ac:dyDescent="0.25">
      <c r="A373" s="59">
        <v>334</v>
      </c>
      <c r="B373" s="61" t="s">
        <v>81</v>
      </c>
      <c r="C373" s="70">
        <f>SUM(C375:C378)</f>
        <v>11600</v>
      </c>
      <c r="D373" s="69">
        <f>SUM(D375:D378)</f>
        <v>2000</v>
      </c>
      <c r="E373" s="69">
        <f>SUM(E375:E378)</f>
        <v>1800</v>
      </c>
      <c r="F373" s="70">
        <f>SUM(F375:F378)</f>
        <v>1500</v>
      </c>
      <c r="G373" s="70">
        <f t="shared" ref="G373:J373" si="152">SUM(G375:G378)</f>
        <v>1400</v>
      </c>
      <c r="H373" s="70">
        <f t="shared" si="152"/>
        <v>1500</v>
      </c>
      <c r="I373" s="70">
        <f t="shared" si="152"/>
        <v>1700</v>
      </c>
      <c r="J373" s="70">
        <f t="shared" si="152"/>
        <v>1700</v>
      </c>
      <c r="K373" s="68">
        <v>24.25</v>
      </c>
    </row>
    <row r="374" spans="1:11" ht="57.75" customHeight="1" x14ac:dyDescent="0.25">
      <c r="A374" s="60"/>
      <c r="B374" s="63"/>
      <c r="C374" s="70"/>
      <c r="D374" s="69"/>
      <c r="E374" s="69"/>
      <c r="F374" s="70"/>
      <c r="G374" s="70"/>
      <c r="H374" s="70"/>
      <c r="I374" s="70"/>
      <c r="J374" s="70"/>
      <c r="K374" s="68"/>
    </row>
    <row r="375" spans="1:11" x14ac:dyDescent="0.25">
      <c r="A375" s="56">
        <v>335</v>
      </c>
      <c r="B375" s="52" t="s">
        <v>18</v>
      </c>
      <c r="C375" s="25">
        <f>SUM(D375:J375)</f>
        <v>11600</v>
      </c>
      <c r="D375" s="19">
        <v>2000</v>
      </c>
      <c r="E375" s="19">
        <v>1800</v>
      </c>
      <c r="F375" s="25">
        <v>1500</v>
      </c>
      <c r="G375" s="25">
        <v>1400</v>
      </c>
      <c r="H375" s="25">
        <v>1500</v>
      </c>
      <c r="I375" s="25">
        <v>1700</v>
      </c>
      <c r="J375" s="25">
        <v>1700</v>
      </c>
      <c r="K375" s="18"/>
    </row>
    <row r="376" spans="1:11" x14ac:dyDescent="0.25">
      <c r="A376" s="53">
        <v>336</v>
      </c>
      <c r="B376" s="52" t="s">
        <v>19</v>
      </c>
      <c r="C376" s="25">
        <v>0</v>
      </c>
      <c r="D376" s="19">
        <v>0</v>
      </c>
      <c r="E376" s="19">
        <v>0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18"/>
    </row>
    <row r="377" spans="1:11" x14ac:dyDescent="0.25">
      <c r="A377" s="10">
        <v>337</v>
      </c>
      <c r="B377" s="52" t="s">
        <v>20</v>
      </c>
      <c r="C377" s="25">
        <v>0</v>
      </c>
      <c r="D377" s="19">
        <v>0</v>
      </c>
      <c r="E377" s="19">
        <v>0</v>
      </c>
      <c r="F377" s="25">
        <v>0</v>
      </c>
      <c r="G377" s="25">
        <v>0</v>
      </c>
      <c r="H377" s="25">
        <v>0</v>
      </c>
      <c r="I377" s="25">
        <v>0</v>
      </c>
      <c r="J377" s="25">
        <v>0</v>
      </c>
      <c r="K377" s="18"/>
    </row>
    <row r="378" spans="1:11" x14ac:dyDescent="0.25">
      <c r="A378" s="53">
        <v>338</v>
      </c>
      <c r="B378" s="52" t="s">
        <v>21</v>
      </c>
      <c r="C378" s="25">
        <v>0</v>
      </c>
      <c r="D378" s="19">
        <v>0</v>
      </c>
      <c r="E378" s="19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18"/>
    </row>
    <row r="379" spans="1:11" x14ac:dyDescent="0.25">
      <c r="A379" s="59">
        <v>339</v>
      </c>
      <c r="B379" s="61" t="s">
        <v>80</v>
      </c>
      <c r="C379" s="70">
        <f>SUM(C381:C384)</f>
        <v>7132.8615</v>
      </c>
      <c r="D379" s="69">
        <f>SUM(D381:D384)</f>
        <v>2288.8000000000002</v>
      </c>
      <c r="E379" s="69">
        <f>SUM(E381:E384)</f>
        <v>0</v>
      </c>
      <c r="F379" s="70">
        <f>SUM(F381:F384)</f>
        <v>0</v>
      </c>
      <c r="G379" s="70">
        <f>SUM(G381:G384)</f>
        <v>244.0615</v>
      </c>
      <c r="H379" s="70">
        <f t="shared" ref="H379:J379" si="153">SUM(H381:H384)</f>
        <v>2100</v>
      </c>
      <c r="I379" s="70">
        <f t="shared" si="153"/>
        <v>2500</v>
      </c>
      <c r="J379" s="70">
        <f t="shared" si="153"/>
        <v>0</v>
      </c>
      <c r="K379" s="68" t="s">
        <v>109</v>
      </c>
    </row>
    <row r="380" spans="1:11" ht="57" customHeight="1" x14ac:dyDescent="0.25">
      <c r="A380" s="60"/>
      <c r="B380" s="62"/>
      <c r="C380" s="70"/>
      <c r="D380" s="69"/>
      <c r="E380" s="69"/>
      <c r="F380" s="70"/>
      <c r="G380" s="70"/>
      <c r="H380" s="70"/>
      <c r="I380" s="70"/>
      <c r="J380" s="70"/>
      <c r="K380" s="68"/>
    </row>
    <row r="381" spans="1:11" x14ac:dyDescent="0.25">
      <c r="A381" s="56">
        <v>340</v>
      </c>
      <c r="B381" s="52" t="s">
        <v>18</v>
      </c>
      <c r="C381" s="25">
        <f>SUM(D381:J381)</f>
        <v>7132.8615</v>
      </c>
      <c r="D381" s="19">
        <v>2288.8000000000002</v>
      </c>
      <c r="E381" s="19">
        <v>0</v>
      </c>
      <c r="F381" s="25">
        <v>0</v>
      </c>
      <c r="G381" s="25">
        <v>244.0615</v>
      </c>
      <c r="H381" s="25">
        <v>2100</v>
      </c>
      <c r="I381" s="25">
        <v>2500</v>
      </c>
      <c r="J381" s="25">
        <v>0</v>
      </c>
      <c r="K381" s="18" t="s">
        <v>26</v>
      </c>
    </row>
    <row r="382" spans="1:11" x14ac:dyDescent="0.25">
      <c r="A382" s="53">
        <v>341</v>
      </c>
      <c r="B382" s="52" t="s">
        <v>19</v>
      </c>
      <c r="C382" s="25">
        <f>SUM(D382:J382)</f>
        <v>0</v>
      </c>
      <c r="D382" s="19">
        <v>0</v>
      </c>
      <c r="E382" s="19">
        <v>0</v>
      </c>
      <c r="F382" s="25">
        <v>0</v>
      </c>
      <c r="G382" s="25">
        <v>0</v>
      </c>
      <c r="H382" s="25">
        <v>0</v>
      </c>
      <c r="I382" s="25">
        <v>0</v>
      </c>
      <c r="J382" s="25">
        <v>0</v>
      </c>
      <c r="K382" s="18" t="s">
        <v>26</v>
      </c>
    </row>
    <row r="383" spans="1:11" x14ac:dyDescent="0.25">
      <c r="A383" s="11">
        <v>342</v>
      </c>
      <c r="B383" s="52" t="s">
        <v>20</v>
      </c>
      <c r="C383" s="25">
        <f>SUM(D383:J383)</f>
        <v>0</v>
      </c>
      <c r="D383" s="19">
        <v>0</v>
      </c>
      <c r="E383" s="19">
        <v>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18" t="s">
        <v>26</v>
      </c>
    </row>
    <row r="384" spans="1:11" ht="15" customHeight="1" x14ac:dyDescent="0.25">
      <c r="A384" s="11">
        <v>343</v>
      </c>
      <c r="B384" s="15" t="s">
        <v>21</v>
      </c>
      <c r="C384" s="16">
        <f>SUM(D384:J384)</f>
        <v>0</v>
      </c>
      <c r="D384" s="17">
        <v>0</v>
      </c>
      <c r="E384" s="17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8" t="s">
        <v>26</v>
      </c>
    </row>
    <row r="385" spans="1:11" ht="108" customHeight="1" x14ac:dyDescent="0.25">
      <c r="A385" s="7">
        <v>344</v>
      </c>
      <c r="B385" s="39" t="s">
        <v>97</v>
      </c>
      <c r="C385" s="30">
        <f t="shared" ref="C385:J385" si="154">SUM(C386:C389)</f>
        <v>62275.6204</v>
      </c>
      <c r="D385" s="40">
        <f t="shared" si="154"/>
        <v>0</v>
      </c>
      <c r="E385" s="40">
        <f t="shared" si="154"/>
        <v>9212.7000000000007</v>
      </c>
      <c r="F385" s="30">
        <f t="shared" si="154"/>
        <v>9073.7513999999992</v>
      </c>
      <c r="G385" s="30">
        <f t="shared" si="154"/>
        <v>10000</v>
      </c>
      <c r="H385" s="30">
        <f t="shared" si="154"/>
        <v>11734.968999999999</v>
      </c>
      <c r="I385" s="30">
        <f t="shared" si="154"/>
        <v>11472.7</v>
      </c>
      <c r="J385" s="30">
        <f t="shared" si="154"/>
        <v>10781.5</v>
      </c>
      <c r="K385" s="45" t="s">
        <v>110</v>
      </c>
    </row>
    <row r="386" spans="1:11" x14ac:dyDescent="0.25">
      <c r="A386" s="7">
        <v>345</v>
      </c>
      <c r="B386" s="28" t="s">
        <v>18</v>
      </c>
      <c r="C386" s="25">
        <f>SUM(D386:J386)</f>
        <v>62275.6204</v>
      </c>
      <c r="D386" s="19">
        <v>0</v>
      </c>
      <c r="E386" s="19">
        <v>9212.7000000000007</v>
      </c>
      <c r="F386" s="47">
        <v>9073.7513999999992</v>
      </c>
      <c r="G386" s="25">
        <v>10000</v>
      </c>
      <c r="H386" s="25">
        <v>11734.968999999999</v>
      </c>
      <c r="I386" s="25">
        <v>11472.7</v>
      </c>
      <c r="J386" s="25">
        <v>10781.5</v>
      </c>
      <c r="K386" s="24" t="s">
        <v>26</v>
      </c>
    </row>
    <row r="387" spans="1:11" x14ac:dyDescent="0.25">
      <c r="A387" s="7">
        <v>346</v>
      </c>
      <c r="B387" s="28" t="s">
        <v>19</v>
      </c>
      <c r="C387" s="25">
        <f>SUM(D387:J387)</f>
        <v>0</v>
      </c>
      <c r="D387" s="19">
        <v>0</v>
      </c>
      <c r="E387" s="19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4" t="s">
        <v>26</v>
      </c>
    </row>
    <row r="388" spans="1:11" x14ac:dyDescent="0.25">
      <c r="A388" s="7">
        <v>347</v>
      </c>
      <c r="B388" s="28" t="s">
        <v>20</v>
      </c>
      <c r="C388" s="25">
        <f>SUM(D388:J388)</f>
        <v>0</v>
      </c>
      <c r="D388" s="19">
        <v>0</v>
      </c>
      <c r="E388" s="19">
        <v>0</v>
      </c>
      <c r="F388" s="25">
        <v>0</v>
      </c>
      <c r="G388" s="25">
        <v>0</v>
      </c>
      <c r="H388" s="25">
        <v>0</v>
      </c>
      <c r="I388" s="25">
        <v>0</v>
      </c>
      <c r="J388" s="25">
        <v>0</v>
      </c>
      <c r="K388" s="24" t="s">
        <v>26</v>
      </c>
    </row>
    <row r="389" spans="1:11" x14ac:dyDescent="0.25">
      <c r="A389" s="8">
        <v>348</v>
      </c>
      <c r="B389" s="28" t="s">
        <v>21</v>
      </c>
      <c r="C389" s="25">
        <f>SUM(D389:J389)</f>
        <v>0</v>
      </c>
      <c r="D389" s="19">
        <v>0</v>
      </c>
      <c r="E389" s="19">
        <v>0</v>
      </c>
      <c r="F389" s="25">
        <v>0</v>
      </c>
      <c r="G389" s="25">
        <v>0</v>
      </c>
      <c r="H389" s="25">
        <v>0</v>
      </c>
      <c r="I389" s="25">
        <v>0</v>
      </c>
      <c r="J389" s="25">
        <v>0</v>
      </c>
      <c r="K389" s="24" t="s">
        <v>26</v>
      </c>
    </row>
    <row r="390" spans="1:11" x14ac:dyDescent="0.25">
      <c r="B390" s="41"/>
      <c r="C390" s="41"/>
      <c r="D390" s="41"/>
      <c r="E390" s="41"/>
      <c r="F390" s="41"/>
      <c r="G390" s="41"/>
      <c r="H390" s="41"/>
      <c r="I390" s="41"/>
      <c r="J390" s="41"/>
      <c r="K390" s="41"/>
    </row>
    <row r="391" spans="1:11" x14ac:dyDescent="0.25">
      <c r="B391" s="41"/>
      <c r="C391" s="41"/>
      <c r="D391" s="41"/>
      <c r="E391" s="41"/>
      <c r="F391" s="41"/>
      <c r="G391" s="41"/>
      <c r="H391" s="41"/>
      <c r="I391" s="41"/>
      <c r="J391" s="41"/>
      <c r="K391" s="41"/>
    </row>
    <row r="392" spans="1:11" x14ac:dyDescent="0.25">
      <c r="B392" s="41"/>
      <c r="C392" s="41"/>
      <c r="D392" s="41"/>
      <c r="E392" s="41"/>
      <c r="F392" s="41"/>
      <c r="G392" s="41"/>
      <c r="H392" s="41"/>
      <c r="I392" s="41"/>
      <c r="J392" s="41"/>
      <c r="K392" s="41"/>
    </row>
    <row r="393" spans="1:11" x14ac:dyDescent="0.25">
      <c r="G393" s="41"/>
      <c r="H393" s="41"/>
      <c r="I393" s="41"/>
      <c r="J393" s="41"/>
    </row>
  </sheetData>
  <mergeCells count="320">
    <mergeCell ref="A8:A9"/>
    <mergeCell ref="A28:A29"/>
    <mergeCell ref="A140:A142"/>
    <mergeCell ref="A158:A159"/>
    <mergeCell ref="A282:A283"/>
    <mergeCell ref="A294:A296"/>
    <mergeCell ref="B28:B29"/>
    <mergeCell ref="A62:A63"/>
    <mergeCell ref="I94:I95"/>
    <mergeCell ref="F73:F74"/>
    <mergeCell ref="A73:A74"/>
    <mergeCell ref="C73:C74"/>
    <mergeCell ref="D73:D74"/>
    <mergeCell ref="C94:C95"/>
    <mergeCell ref="D94:D95"/>
    <mergeCell ref="E94:E95"/>
    <mergeCell ref="F94:F95"/>
    <mergeCell ref="G94:G95"/>
    <mergeCell ref="H94:H95"/>
    <mergeCell ref="C276:C277"/>
    <mergeCell ref="F276:F277"/>
    <mergeCell ref="G276:G277"/>
    <mergeCell ref="H276:H277"/>
    <mergeCell ref="I276:I277"/>
    <mergeCell ref="A366:A367"/>
    <mergeCell ref="A123:A124"/>
    <mergeCell ref="A195:A196"/>
    <mergeCell ref="A241:A242"/>
    <mergeCell ref="A250:A251"/>
    <mergeCell ref="A276:A277"/>
    <mergeCell ref="A301:A302"/>
    <mergeCell ref="A341:A342"/>
    <mergeCell ref="B87:B88"/>
    <mergeCell ref="B288:K288"/>
    <mergeCell ref="C282:C283"/>
    <mergeCell ref="F282:F283"/>
    <mergeCell ref="K282:K283"/>
    <mergeCell ref="H282:H283"/>
    <mergeCell ref="I282:I283"/>
    <mergeCell ref="F294:F296"/>
    <mergeCell ref="G294:G296"/>
    <mergeCell ref="H294:H296"/>
    <mergeCell ref="I294:I296"/>
    <mergeCell ref="J282:J283"/>
    <mergeCell ref="J294:J296"/>
    <mergeCell ref="K294:K296"/>
    <mergeCell ref="E294:E296"/>
    <mergeCell ref="D294:D296"/>
    <mergeCell ref="J87:J88"/>
    <mergeCell ref="G87:G88"/>
    <mergeCell ref="E80:E81"/>
    <mergeCell ref="F80:F81"/>
    <mergeCell ref="G80:G81"/>
    <mergeCell ref="H80:H81"/>
    <mergeCell ref="I80:I81"/>
    <mergeCell ref="B93:K93"/>
    <mergeCell ref="J116:J118"/>
    <mergeCell ref="J94:J95"/>
    <mergeCell ref="K94:K95"/>
    <mergeCell ref="B86:K86"/>
    <mergeCell ref="K80:K81"/>
    <mergeCell ref="H87:H88"/>
    <mergeCell ref="B80:B81"/>
    <mergeCell ref="C87:C88"/>
    <mergeCell ref="D87:D88"/>
    <mergeCell ref="E87:E88"/>
    <mergeCell ref="F87:F88"/>
    <mergeCell ref="D80:D81"/>
    <mergeCell ref="I87:I88"/>
    <mergeCell ref="K87:K88"/>
    <mergeCell ref="J80:J81"/>
    <mergeCell ref="C80:C81"/>
    <mergeCell ref="J276:J277"/>
    <mergeCell ref="K276:K277"/>
    <mergeCell ref="F250:F251"/>
    <mergeCell ref="B271:K271"/>
    <mergeCell ref="B265:K265"/>
    <mergeCell ref="B259:K259"/>
    <mergeCell ref="B253:K253"/>
    <mergeCell ref="D276:D277"/>
    <mergeCell ref="E276:E277"/>
    <mergeCell ref="C250:C251"/>
    <mergeCell ref="J250:J251"/>
    <mergeCell ref="G250:G251"/>
    <mergeCell ref="H250:H251"/>
    <mergeCell ref="I250:I251"/>
    <mergeCell ref="D250:D251"/>
    <mergeCell ref="E250:E251"/>
    <mergeCell ref="K250:K251"/>
    <mergeCell ref="D282:D283"/>
    <mergeCell ref="E282:E283"/>
    <mergeCell ref="G282:G283"/>
    <mergeCell ref="B282:B283"/>
    <mergeCell ref="B294:B296"/>
    <mergeCell ref="K373:K374"/>
    <mergeCell ref="I373:I374"/>
    <mergeCell ref="C373:C374"/>
    <mergeCell ref="E373:E374"/>
    <mergeCell ref="F373:F374"/>
    <mergeCell ref="G373:G374"/>
    <mergeCell ref="G348:G349"/>
    <mergeCell ref="H348:H349"/>
    <mergeCell ref="J348:J349"/>
    <mergeCell ref="C366:C368"/>
    <mergeCell ref="E366:E368"/>
    <mergeCell ref="F366:F368"/>
    <mergeCell ref="G366:G368"/>
    <mergeCell ref="H366:H368"/>
    <mergeCell ref="K366:K368"/>
    <mergeCell ref="B301:B302"/>
    <mergeCell ref="K379:K380"/>
    <mergeCell ref="I379:I380"/>
    <mergeCell ref="D379:D380"/>
    <mergeCell ref="F379:F380"/>
    <mergeCell ref="G379:G380"/>
    <mergeCell ref="H379:H380"/>
    <mergeCell ref="J379:J380"/>
    <mergeCell ref="H373:H374"/>
    <mergeCell ref="J373:J374"/>
    <mergeCell ref="C379:C380"/>
    <mergeCell ref="E379:E380"/>
    <mergeCell ref="A6:K6"/>
    <mergeCell ref="A3:K3"/>
    <mergeCell ref="A4:K4"/>
    <mergeCell ref="A5:K5"/>
    <mergeCell ref="C8:J8"/>
    <mergeCell ref="G9:G10"/>
    <mergeCell ref="H9:H10"/>
    <mergeCell ref="D373:D374"/>
    <mergeCell ref="D341:D342"/>
    <mergeCell ref="E341:E342"/>
    <mergeCell ref="C341:C342"/>
    <mergeCell ref="D301:D302"/>
    <mergeCell ref="E301:E302"/>
    <mergeCell ref="C294:C296"/>
    <mergeCell ref="H341:H342"/>
    <mergeCell ref="B347:K347"/>
    <mergeCell ref="B330:K330"/>
    <mergeCell ref="B79:K79"/>
    <mergeCell ref="K73:K74"/>
    <mergeCell ref="F62:F63"/>
    <mergeCell ref="F241:F242"/>
    <mergeCell ref="B238:K238"/>
    <mergeCell ref="I247:I248"/>
    <mergeCell ref="C140:C142"/>
    <mergeCell ref="D140:D142"/>
    <mergeCell ref="E140:E142"/>
    <mergeCell ref="F140:F142"/>
    <mergeCell ref="G140:G142"/>
    <mergeCell ref="H140:H142"/>
    <mergeCell ref="I140:I142"/>
    <mergeCell ref="J140:J142"/>
    <mergeCell ref="B152:K152"/>
    <mergeCell ref="B140:B142"/>
    <mergeCell ref="K140:K142"/>
    <mergeCell ref="D247:D248"/>
    <mergeCell ref="E247:E248"/>
    <mergeCell ref="F247:F248"/>
    <mergeCell ref="G247:G248"/>
    <mergeCell ref="J158:J159"/>
    <mergeCell ref="C164:C165"/>
    <mergeCell ref="D164:D165"/>
    <mergeCell ref="E164:E165"/>
    <mergeCell ref="F164:F165"/>
    <mergeCell ref="B227:K227"/>
    <mergeCell ref="C158:C159"/>
    <mergeCell ref="D158:D159"/>
    <mergeCell ref="I241:I242"/>
    <mergeCell ref="E73:E74"/>
    <mergeCell ref="E62:E63"/>
    <mergeCell ref="C241:C242"/>
    <mergeCell ref="B233:K233"/>
    <mergeCell ref="B230:K230"/>
    <mergeCell ref="B176:K176"/>
    <mergeCell ref="B182:K182"/>
    <mergeCell ref="K158:K159"/>
    <mergeCell ref="K116:K118"/>
    <mergeCell ref="E158:E159"/>
    <mergeCell ref="F158:F159"/>
    <mergeCell ref="G158:G159"/>
    <mergeCell ref="H158:H159"/>
    <mergeCell ref="I158:I159"/>
    <mergeCell ref="J195:J196"/>
    <mergeCell ref="G164:G165"/>
    <mergeCell ref="J164:J165"/>
    <mergeCell ref="H164:H165"/>
    <mergeCell ref="J123:J125"/>
    <mergeCell ref="I164:I165"/>
    <mergeCell ref="K100:K115"/>
    <mergeCell ref="C100:C101"/>
    <mergeCell ref="D100:D101"/>
    <mergeCell ref="D9:D10"/>
    <mergeCell ref="J247:J248"/>
    <mergeCell ref="J241:J242"/>
    <mergeCell ref="K247:K248"/>
    <mergeCell ref="K195:K196"/>
    <mergeCell ref="B201:K201"/>
    <mergeCell ref="D195:D196"/>
    <mergeCell ref="E195:E196"/>
    <mergeCell ref="C195:C196"/>
    <mergeCell ref="F195:F196"/>
    <mergeCell ref="G195:G196"/>
    <mergeCell ref="H195:H196"/>
    <mergeCell ref="I195:I196"/>
    <mergeCell ref="B236:K236"/>
    <mergeCell ref="K164:K165"/>
    <mergeCell ref="K241:K242"/>
    <mergeCell ref="D241:D242"/>
    <mergeCell ref="E241:E242"/>
    <mergeCell ref="C247:C248"/>
    <mergeCell ref="C28:C29"/>
    <mergeCell ref="D28:D29"/>
    <mergeCell ref="E28:E29"/>
    <mergeCell ref="F28:F29"/>
    <mergeCell ref="G28:G29"/>
    <mergeCell ref="I9:I10"/>
    <mergeCell ref="C9:C10"/>
    <mergeCell ref="B8:B10"/>
    <mergeCell ref="B34:K34"/>
    <mergeCell ref="K8:K10"/>
    <mergeCell ref="J9:J10"/>
    <mergeCell ref="G73:G74"/>
    <mergeCell ref="H73:H74"/>
    <mergeCell ref="K28:K29"/>
    <mergeCell ref="B61:K61"/>
    <mergeCell ref="C62:C63"/>
    <mergeCell ref="D62:D63"/>
    <mergeCell ref="J28:J29"/>
    <mergeCell ref="K62:K63"/>
    <mergeCell ref="J62:J63"/>
    <mergeCell ref="B46:K46"/>
    <mergeCell ref="B40:K40"/>
    <mergeCell ref="J73:J74"/>
    <mergeCell ref="G62:G63"/>
    <mergeCell ref="H62:H63"/>
    <mergeCell ref="I62:I63"/>
    <mergeCell ref="I73:I74"/>
    <mergeCell ref="E9:E10"/>
    <mergeCell ref="F9:F10"/>
    <mergeCell ref="I341:I342"/>
    <mergeCell ref="J341:J342"/>
    <mergeCell ref="K341:K342"/>
    <mergeCell ref="F341:F342"/>
    <mergeCell ref="G341:G342"/>
    <mergeCell ref="B194:K194"/>
    <mergeCell ref="K348:K349"/>
    <mergeCell ref="I348:I349"/>
    <mergeCell ref="B324:K324"/>
    <mergeCell ref="B318:K318"/>
    <mergeCell ref="B312:K312"/>
    <mergeCell ref="C301:C302"/>
    <mergeCell ref="F301:F302"/>
    <mergeCell ref="G301:G302"/>
    <mergeCell ref="H301:H302"/>
    <mergeCell ref="B335:K335"/>
    <mergeCell ref="C348:C349"/>
    <mergeCell ref="I301:I302"/>
    <mergeCell ref="J301:J302"/>
    <mergeCell ref="K301:K302"/>
    <mergeCell ref="E348:E349"/>
    <mergeCell ref="F348:F349"/>
    <mergeCell ref="G241:G242"/>
    <mergeCell ref="H241:H242"/>
    <mergeCell ref="B27:K27"/>
    <mergeCell ref="C123:C125"/>
    <mergeCell ref="D123:D125"/>
    <mergeCell ref="E123:E125"/>
    <mergeCell ref="F123:F125"/>
    <mergeCell ref="G123:G125"/>
    <mergeCell ref="H123:H125"/>
    <mergeCell ref="I123:I125"/>
    <mergeCell ref="K123:K125"/>
    <mergeCell ref="C116:C118"/>
    <mergeCell ref="D116:D118"/>
    <mergeCell ref="E116:E118"/>
    <mergeCell ref="F116:F118"/>
    <mergeCell ref="G116:G118"/>
    <mergeCell ref="H116:H118"/>
    <mergeCell ref="I116:I118"/>
    <mergeCell ref="H28:H29"/>
    <mergeCell ref="I28:I29"/>
    <mergeCell ref="E100:E101"/>
    <mergeCell ref="F100:F101"/>
    <mergeCell ref="G100:G101"/>
    <mergeCell ref="H100:H101"/>
    <mergeCell ref="I100:I101"/>
    <mergeCell ref="J100:J101"/>
    <mergeCell ref="H247:H248"/>
    <mergeCell ref="B73:B74"/>
    <mergeCell ref="A87:A88"/>
    <mergeCell ref="A80:A81"/>
    <mergeCell ref="B100:B101"/>
    <mergeCell ref="A100:A101"/>
    <mergeCell ref="A116:A117"/>
    <mergeCell ref="B116:B117"/>
    <mergeCell ref="B123:B124"/>
    <mergeCell ref="G1:K1"/>
    <mergeCell ref="A379:A380"/>
    <mergeCell ref="B379:B380"/>
    <mergeCell ref="A373:A374"/>
    <mergeCell ref="B373:B374"/>
    <mergeCell ref="B366:B367"/>
    <mergeCell ref="B341:B342"/>
    <mergeCell ref="B158:B159"/>
    <mergeCell ref="B164:B165"/>
    <mergeCell ref="A164:A165"/>
    <mergeCell ref="B195:B196"/>
    <mergeCell ref="B241:B242"/>
    <mergeCell ref="B247:B248"/>
    <mergeCell ref="A247:A248"/>
    <mergeCell ref="B250:B251"/>
    <mergeCell ref="B276:B277"/>
    <mergeCell ref="B170:K170"/>
    <mergeCell ref="B188:K188"/>
    <mergeCell ref="D366:D368"/>
    <mergeCell ref="J366:J368"/>
    <mergeCell ref="D348:D349"/>
    <mergeCell ref="I366:I368"/>
    <mergeCell ref="B360:K360"/>
    <mergeCell ref="B354:K354"/>
  </mergeCells>
  <phoneticPr fontId="7" type="noConversion"/>
  <pageMargins left="0.70866141732283472" right="0.70866141732283472" top="0.59055118110236227" bottom="0.35433070866141736" header="0.31496062992125984" footer="0.31496062992125984"/>
  <pageSetup paperSize="9" scale="77" firstPageNumber="3" fitToHeight="0" orientation="landscape" useFirstPageNumber="1" r:id="rId1"/>
  <headerFooter>
    <oddHeader>&amp;C&amp;"Times New Roman,обычный"&amp;12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2018-05-30T05:33:54Z</cp:lastPrinted>
  <dcterms:created xsi:type="dcterms:W3CDTF">2014-03-13T05:26:51Z</dcterms:created>
  <dcterms:modified xsi:type="dcterms:W3CDTF">2018-05-30T05:37:51Z</dcterms:modified>
</cp:coreProperties>
</file>