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<sst xmlns="http://schemas.openxmlformats.org/spreadsheetml/2006/main" count="141" uniqueCount="56">
  <si>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</si>
  <si>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</si>
  <si>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</si>
  <si>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</si>
  <si>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</si>
  <si>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</si>
  <si>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</si>
  <si>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</si>
  <si>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</si>
  <si>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</si>
  <si>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</si>
  <si>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</si>
  <si>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</si>
  <si>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</si>
  <si>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</si>
  <si>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</si>
  <si>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</si>
  <si>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</si>
  <si>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</si>
  <si>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</si>
  <si>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</si>
  <si>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</si>
  <si>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</si>
  <si>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 xml:space="preserve">Всего по Подпрограмме 2,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</si>
  <si>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</si>
  <si>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</si>
  <si>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</si>
  <si>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Всего по направлению «Капитальные вложения»,  в том числе: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</si>
  <si>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</si>
  <si>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t>Мероприятие 2</t>
  </si>
  <si>
    <t xml:space="preserve">Строка 10 </t>
  </si>
  <si>
    <t>Строка 14</t>
  </si>
  <si>
    <t>Строка 16</t>
  </si>
  <si>
    <t>Строка 18</t>
  </si>
  <si>
    <t>Приложение № 2 к муниципальной программе "Дополнительные меры социальной поддержки отдельных категорий граждан Североуральского городского округа» на 2020 – 2025 годы"</t>
  </si>
  <si>
    <t>Мероприятие 7</t>
  </si>
  <si>
    <t>Подпрограмма 2: «Обеспечение мер социальной поддержки отдельных категорий граждан»</t>
  </si>
  <si>
    <t xml:space="preserve">Приобретение новогодних подарков для детей с ограниченными возможностями здоровья, неорганизованных детей, детей из многодетных и малообеспеченных семей  </t>
  </si>
  <si>
    <t>Строка 20</t>
  </si>
  <si>
    <r>
      <t>в том числе</t>
    </r>
    <r>
      <rPr>
        <sz val="10"/>
        <color indexed="8"/>
        <rFont val="PT Astra Serif"/>
        <family val="1"/>
      </rPr>
      <t>:</t>
    </r>
  </si>
  <si>
    <r>
      <t>1</t>
    </r>
    <r>
      <rPr>
        <b/>
        <sz val="10"/>
        <color indexed="8"/>
        <rFont val="PT Astra Serif"/>
        <family val="1"/>
      </rPr>
      <t>. Капитальные вложения</t>
    </r>
  </si>
  <si>
    <r>
      <t>Мероприятие 1</t>
    </r>
    <r>
      <rPr>
        <sz val="10"/>
        <color indexed="8"/>
        <rFont val="PT Astra Serif"/>
        <family val="1"/>
      </rPr>
      <t xml:space="preserve">  Оказание единовременной материальной поддержки гражданам, оказавшимся в трудной жизненной ситуации</t>
    </r>
  </si>
  <si>
    <r>
      <t>Мероприятие 3</t>
    </r>
    <r>
      <rPr>
        <sz val="10"/>
        <color indexed="8"/>
        <rFont val="PT Astra Serif"/>
        <family val="1"/>
      </rPr>
      <t xml:space="preserve"> Реализация мероприятий по обеспечению доступной среды жизнедеятельности для инвалидов и других маломобильных групп населения</t>
    </r>
  </si>
  <si>
    <r>
      <t>Мероприятие 4</t>
    </r>
    <r>
      <rPr>
        <sz val="10"/>
        <color indexed="8"/>
        <rFont val="PT Astra Serif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</si>
  <si>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t>Подпрограмма 1: Поддержка социально-ориентированных некоммерческих организаций на территории Североуральского городского округа</t>
  </si>
  <si>
    <t>Строка 8</t>
  </si>
  <si>
    <r>
      <t>Мероприятие 6</t>
    </r>
    <r>
      <rPr>
        <sz val="10"/>
        <color indexed="8"/>
        <rFont val="PT Astra Serif"/>
        <family val="1"/>
      </rPr>
      <t xml:space="preserve">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 отдельным категориям граждан.</t>
    </r>
  </si>
  <si>
    <r>
      <rPr>
        <b/>
        <sz val="10"/>
        <color indexed="8"/>
        <rFont val="PT Astra Serif"/>
        <family val="1"/>
      </rPr>
      <t xml:space="preserve">Мероприятие 5 </t>
    </r>
    <r>
      <rPr>
        <sz val="10"/>
        <color indexed="8"/>
        <rFont val="PT Astra Serif"/>
        <family val="1"/>
      </rPr>
  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  </r>
  </si>
  <si>
    <t>Строка 22</t>
  </si>
  <si>
    <r>
      <t>Мероприятие 8  Развитие кадрового потенциала системы здравоохранения:</t>
    </r>
    <r>
      <rPr>
        <sz val="10"/>
        <color indexed="8"/>
        <rFont val="PT Astra Serif"/>
        <family val="1"/>
      </rPr>
      <t xml:space="preserve"> единовременная выплата специалистам учреждений здравоохранения, расположенных на территории Североуральского городского округа</t>
    </r>
  </si>
  <si>
    <t>Строка  4, 4-1</t>
  </si>
  <si>
    <r>
      <t>Мероприятие 1</t>
    </r>
    <r>
      <rPr>
        <sz val="10"/>
        <color indexed="8"/>
        <rFont val="PT Astra Serif"/>
        <family val="1"/>
      </rPr>
      <t xml:space="preserve">  Осуществление мероприятий по поддержке социально-ориентированных некоммерческих организаций Североуральского городского округа </t>
    </r>
  </si>
  <si>
    <t>Строка 12, 12-1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</si>
  <si>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"Дополнительные меры социальной поддержки отдельных категорий граждан Североуральского городского округа»                              на 2020 – 2025 годы"</t>
  </si>
  <si>
    <t>Приложение к постановлению</t>
  </si>
  <si>
    <t>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 2023 № ________________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</si>
</sst>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sz val="14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0"/>
      <color theme="1"/>
      <name val="PT Astra Serif"/>
      <family val="1"/>
    </font>
    <font>
      <sz val="14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 indent="15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1" xfId="0" applyFont="1" applyBorder="1" applyAlignment="1">
      <alignment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172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left" vertical="top" wrapText="1"/>
    </xf>
    <xf numFmtId="0" fontId="45" fillId="33" borderId="10" xfId="0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173" fontId="45" fillId="33" borderId="10" xfId="0" applyNumberFormat="1" applyFont="1" applyFill="1" applyBorder="1" applyAlignment="1">
      <alignment horizontal="center"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2" fontId="45" fillId="33" borderId="10" xfId="0" applyNumberFormat="1" applyFont="1" applyFill="1" applyBorder="1" applyAlignment="1">
      <alignment horizontal="center"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172" fontId="45" fillId="33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172" fontId="45" fillId="0" borderId="11" xfId="0" applyNumberFormat="1" applyFont="1" applyBorder="1" applyAlignment="1">
      <alignment horizontal="center" vertical="center" wrapText="1"/>
    </xf>
    <xf numFmtId="172" fontId="45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172" fontId="45" fillId="33" borderId="12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3"/>
  <sheetViews>
    <sheetView tabSelected="1" view="pageLayout" zoomScaleNormal="75" zoomScaleSheetLayoutView="106" workbookViewId="0" topLeftCell="A4">
      <selection activeCell="H89" sqref="H89:H90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4.140625" style="0" customWidth="1"/>
    <col min="4" max="4" width="13.140625" style="0" customWidth="1"/>
    <col min="5" max="5" width="13.57421875" style="0" customWidth="1"/>
    <col min="6" max="6" width="16.00390625" style="36" customWidth="1"/>
    <col min="7" max="7" width="17.57421875" style="36" customWidth="1"/>
    <col min="8" max="8" width="13.421875" style="36" customWidth="1"/>
    <col min="9" max="9" width="13.421875" style="0" customWidth="1"/>
    <col min="10" max="10" width="18.421875" style="0" customWidth="1"/>
  </cols>
  <sheetData>
    <row r="1" spans="1:112" ht="30.75" customHeight="1">
      <c r="A1" s="2"/>
      <c r="B1" s="2"/>
      <c r="C1" s="2"/>
      <c r="D1" s="2"/>
      <c r="E1" s="2"/>
      <c r="F1" s="28"/>
      <c r="G1" s="40" t="s">
        <v>54</v>
      </c>
      <c r="H1" s="2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12" ht="59.25" customHeight="1">
      <c r="A2" s="3"/>
      <c r="B2" s="2"/>
      <c r="C2" s="2"/>
      <c r="D2" s="2"/>
      <c r="E2" s="1"/>
      <c r="F2" s="30"/>
      <c r="G2" s="58" t="s">
        <v>55</v>
      </c>
      <c r="H2" s="58"/>
      <c r="I2" s="58"/>
      <c r="J2" s="5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0" ht="76.5" customHeight="1">
      <c r="A3" s="4" t="s">
        <v>0</v>
      </c>
      <c r="B3" s="59"/>
      <c r="C3" s="59"/>
      <c r="D3" s="59"/>
      <c r="E3" s="1"/>
      <c r="F3" s="30"/>
      <c r="G3" s="58" t="s">
        <v>34</v>
      </c>
      <c r="H3" s="58"/>
      <c r="I3" s="58"/>
      <c r="J3" s="58"/>
    </row>
    <row r="4" spans="1:10" ht="12" customHeight="1">
      <c r="A4" s="4" t="s">
        <v>1</v>
      </c>
      <c r="B4" s="59"/>
      <c r="C4" s="59"/>
      <c r="D4" s="59"/>
      <c r="E4" s="1"/>
      <c r="F4" s="30"/>
      <c r="G4" s="30"/>
      <c r="H4" s="30"/>
      <c r="I4" s="1"/>
      <c r="J4" s="1"/>
    </row>
    <row r="5" spans="1:10" ht="15">
      <c r="A5" s="56" t="s">
        <v>53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5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47.25" customHeigh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02" customHeight="1">
      <c r="A8" s="44" t="s">
        <v>2</v>
      </c>
      <c r="B8" s="44" t="s">
        <v>3</v>
      </c>
      <c r="C8" s="44" t="s">
        <v>4</v>
      </c>
      <c r="D8" s="44"/>
      <c r="E8" s="44"/>
      <c r="F8" s="44"/>
      <c r="G8" s="44"/>
      <c r="H8" s="44"/>
      <c r="I8" s="44"/>
      <c r="J8" s="44" t="s">
        <v>5</v>
      </c>
    </row>
    <row r="9" spans="1:10" ht="15">
      <c r="A9" s="44"/>
      <c r="B9" s="44"/>
      <c r="C9" s="5" t="s">
        <v>6</v>
      </c>
      <c r="D9" s="5">
        <v>2020</v>
      </c>
      <c r="E9" s="5">
        <v>2021</v>
      </c>
      <c r="F9" s="39">
        <v>2022</v>
      </c>
      <c r="G9" s="31">
        <v>2023</v>
      </c>
      <c r="H9" s="31">
        <v>2024</v>
      </c>
      <c r="I9" s="5">
        <v>2025</v>
      </c>
      <c r="J9" s="44"/>
    </row>
    <row r="10" spans="1:10" ht="51">
      <c r="A10" s="5">
        <v>1</v>
      </c>
      <c r="B10" s="6" t="s">
        <v>7</v>
      </c>
      <c r="C10" s="24">
        <f>SUM(C11:C13)</f>
        <v>990187.7</v>
      </c>
      <c r="D10" s="7">
        <f aca="true" t="shared" si="0" ref="D10:I10">SUM(D11:D14)</f>
        <v>159380.3</v>
      </c>
      <c r="E10" s="7">
        <f t="shared" si="0"/>
        <v>164127.9</v>
      </c>
      <c r="F10" s="37">
        <f t="shared" si="0"/>
        <v>160127.40000000002</v>
      </c>
      <c r="G10" s="32">
        <f t="shared" si="0"/>
        <v>164447</v>
      </c>
      <c r="H10" s="32">
        <f t="shared" si="0"/>
        <v>168457.8</v>
      </c>
      <c r="I10" s="7">
        <f t="shared" si="0"/>
        <v>173647.30000000002</v>
      </c>
      <c r="J10" s="8"/>
    </row>
    <row r="11" spans="1:10" ht="15">
      <c r="A11" s="5">
        <v>2</v>
      </c>
      <c r="B11" s="6" t="s">
        <v>8</v>
      </c>
      <c r="C11" s="7">
        <f>SUM(C53+C89+C97+C103+C124+C129)</f>
        <v>17112</v>
      </c>
      <c r="D11" s="7">
        <v>1674</v>
      </c>
      <c r="E11" s="7">
        <f>SUM(E35)</f>
        <v>2804</v>
      </c>
      <c r="F11" s="37">
        <f>SUM(F53+F89+F97+F103+F124+F129)</f>
        <v>4950</v>
      </c>
      <c r="G11" s="32">
        <f>SUM(G42+G60)</f>
        <v>3208</v>
      </c>
      <c r="H11" s="32">
        <f>SUM(H53+H89+H97+H103+H124+H129)</f>
        <v>2238</v>
      </c>
      <c r="I11" s="7">
        <f>SUM(I42+I60)</f>
        <v>2238</v>
      </c>
      <c r="J11" s="5"/>
    </row>
    <row r="12" spans="1:10" ht="25.5">
      <c r="A12" s="5">
        <v>3</v>
      </c>
      <c r="B12" s="6" t="s">
        <v>9</v>
      </c>
      <c r="C12" s="7">
        <f>SUM(D12:I12)</f>
        <v>225360.3</v>
      </c>
      <c r="D12" s="7">
        <f>SUM(D43+D61)</f>
        <v>38132.3</v>
      </c>
      <c r="E12" s="7">
        <f aca="true" t="shared" si="1" ref="D12:I14">SUM(E43+E61)</f>
        <v>38398</v>
      </c>
      <c r="F12" s="37">
        <f t="shared" si="1"/>
        <v>37412.3</v>
      </c>
      <c r="G12" s="32">
        <f t="shared" si="1"/>
        <v>37119.799999999996</v>
      </c>
      <c r="H12" s="32">
        <f t="shared" si="1"/>
        <v>37135.9</v>
      </c>
      <c r="I12" s="7">
        <f t="shared" si="1"/>
        <v>37162</v>
      </c>
      <c r="J12" s="5"/>
    </row>
    <row r="13" spans="1:10" ht="15">
      <c r="A13" s="5">
        <v>4</v>
      </c>
      <c r="B13" s="6" t="s">
        <v>10</v>
      </c>
      <c r="C13" s="7">
        <f>SUM(D13:I13)</f>
        <v>747715.4</v>
      </c>
      <c r="D13" s="7">
        <f t="shared" si="1"/>
        <v>119574</v>
      </c>
      <c r="E13" s="7">
        <f t="shared" si="1"/>
        <v>122925.9</v>
      </c>
      <c r="F13" s="37">
        <f t="shared" si="1"/>
        <v>117765.1</v>
      </c>
      <c r="G13" s="32">
        <f t="shared" si="1"/>
        <v>124119.20000000001</v>
      </c>
      <c r="H13" s="32">
        <f t="shared" si="1"/>
        <v>129083.9</v>
      </c>
      <c r="I13" s="7">
        <f t="shared" si="1"/>
        <v>134247.30000000002</v>
      </c>
      <c r="J13" s="5"/>
    </row>
    <row r="14" spans="1:10" ht="25.5">
      <c r="A14" s="5">
        <v>5</v>
      </c>
      <c r="B14" s="6" t="s">
        <v>11</v>
      </c>
      <c r="C14" s="7">
        <f>SUM(C20+C38)</f>
        <v>0</v>
      </c>
      <c r="D14" s="7">
        <f t="shared" si="1"/>
        <v>0</v>
      </c>
      <c r="E14" s="7">
        <f t="shared" si="1"/>
        <v>0</v>
      </c>
      <c r="F14" s="37">
        <f t="shared" si="1"/>
        <v>0</v>
      </c>
      <c r="G14" s="32">
        <f t="shared" si="1"/>
        <v>0</v>
      </c>
      <c r="H14" s="32">
        <f t="shared" si="1"/>
        <v>0</v>
      </c>
      <c r="I14" s="7">
        <f t="shared" si="1"/>
        <v>0</v>
      </c>
      <c r="J14" s="5"/>
    </row>
    <row r="15" spans="1:10" ht="15">
      <c r="A15" s="5">
        <v>6</v>
      </c>
      <c r="B15" s="43" t="s">
        <v>12</v>
      </c>
      <c r="C15" s="43"/>
      <c r="D15" s="43"/>
      <c r="E15" s="43"/>
      <c r="F15" s="43"/>
      <c r="G15" s="43"/>
      <c r="H15" s="43"/>
      <c r="I15" s="43"/>
      <c r="J15" s="43"/>
    </row>
    <row r="16" spans="1:10" ht="63" customHeight="1">
      <c r="A16" s="5">
        <v>7</v>
      </c>
      <c r="B16" s="6" t="s">
        <v>13</v>
      </c>
      <c r="C16" s="7">
        <f>SUM(C17:C20)</f>
        <v>0</v>
      </c>
      <c r="D16" s="7">
        <f aca="true" t="shared" si="2" ref="D16:I16">SUM(D17:D20)</f>
        <v>0</v>
      </c>
      <c r="E16" s="7">
        <f t="shared" si="2"/>
        <v>0</v>
      </c>
      <c r="F16" s="37">
        <f t="shared" si="2"/>
        <v>0</v>
      </c>
      <c r="G16" s="32">
        <f t="shared" si="2"/>
        <v>0</v>
      </c>
      <c r="H16" s="32">
        <f>SUM(H17:H20)</f>
        <v>0</v>
      </c>
      <c r="I16" s="7">
        <f t="shared" si="2"/>
        <v>0</v>
      </c>
      <c r="J16" s="5"/>
    </row>
    <row r="17" spans="1:10" ht="15">
      <c r="A17" s="5">
        <v>8</v>
      </c>
      <c r="B17" s="6" t="s">
        <v>8</v>
      </c>
      <c r="C17" s="7">
        <f>SUM(C23+C29)</f>
        <v>0</v>
      </c>
      <c r="D17" s="7">
        <f aca="true" t="shared" si="3" ref="D17:I17">SUM(D23+D29)</f>
        <v>0</v>
      </c>
      <c r="E17" s="7">
        <f t="shared" si="3"/>
        <v>0</v>
      </c>
      <c r="F17" s="37">
        <f t="shared" si="3"/>
        <v>0</v>
      </c>
      <c r="G17" s="32">
        <f t="shared" si="3"/>
        <v>0</v>
      </c>
      <c r="H17" s="32">
        <f>SUM(H23+H29)</f>
        <v>0</v>
      </c>
      <c r="I17" s="7">
        <f t="shared" si="3"/>
        <v>0</v>
      </c>
      <c r="J17" s="5"/>
    </row>
    <row r="18" spans="1:10" ht="25.5">
      <c r="A18" s="5">
        <v>9</v>
      </c>
      <c r="B18" s="6" t="s">
        <v>9</v>
      </c>
      <c r="C18" s="7">
        <f aca="true" t="shared" si="4" ref="C18:I20">SUM(C24+C30)</f>
        <v>0</v>
      </c>
      <c r="D18" s="7">
        <f t="shared" si="4"/>
        <v>0</v>
      </c>
      <c r="E18" s="7">
        <f t="shared" si="4"/>
        <v>0</v>
      </c>
      <c r="F18" s="37">
        <f t="shared" si="4"/>
        <v>0</v>
      </c>
      <c r="G18" s="32">
        <f t="shared" si="4"/>
        <v>0</v>
      </c>
      <c r="H18" s="32">
        <f>SUM(H24+H30)</f>
        <v>0</v>
      </c>
      <c r="I18" s="7">
        <f t="shared" si="4"/>
        <v>0</v>
      </c>
      <c r="J18" s="5"/>
    </row>
    <row r="19" spans="1:10" ht="15">
      <c r="A19" s="5">
        <v>10</v>
      </c>
      <c r="B19" s="6" t="s">
        <v>10</v>
      </c>
      <c r="C19" s="7">
        <f t="shared" si="4"/>
        <v>0</v>
      </c>
      <c r="D19" s="7">
        <f t="shared" si="4"/>
        <v>0</v>
      </c>
      <c r="E19" s="7">
        <f t="shared" si="4"/>
        <v>0</v>
      </c>
      <c r="F19" s="37">
        <f t="shared" si="4"/>
        <v>0</v>
      </c>
      <c r="G19" s="32">
        <f t="shared" si="4"/>
        <v>0</v>
      </c>
      <c r="H19" s="32">
        <f>SUM(H25+H31)</f>
        <v>0</v>
      </c>
      <c r="I19" s="7">
        <f t="shared" si="4"/>
        <v>0</v>
      </c>
      <c r="J19" s="5"/>
    </row>
    <row r="20" spans="1:10" ht="27" customHeight="1">
      <c r="A20" s="5">
        <v>11</v>
      </c>
      <c r="B20" s="6" t="s">
        <v>11</v>
      </c>
      <c r="C20" s="7">
        <f t="shared" si="4"/>
        <v>0</v>
      </c>
      <c r="D20" s="7">
        <f t="shared" si="4"/>
        <v>0</v>
      </c>
      <c r="E20" s="7">
        <f t="shared" si="4"/>
        <v>0</v>
      </c>
      <c r="F20" s="37">
        <f t="shared" si="4"/>
        <v>0</v>
      </c>
      <c r="G20" s="32">
        <f t="shared" si="4"/>
        <v>0</v>
      </c>
      <c r="H20" s="32">
        <f>SUM(H26+H32)</f>
        <v>0</v>
      </c>
      <c r="I20" s="7">
        <f t="shared" si="4"/>
        <v>0</v>
      </c>
      <c r="J20" s="5"/>
    </row>
    <row r="21" spans="1:10" ht="15">
      <c r="A21" s="5">
        <v>12</v>
      </c>
      <c r="B21" s="43" t="s">
        <v>14</v>
      </c>
      <c r="C21" s="43"/>
      <c r="D21" s="43"/>
      <c r="E21" s="43"/>
      <c r="F21" s="43"/>
      <c r="G21" s="43"/>
      <c r="H21" s="43"/>
      <c r="I21" s="43"/>
      <c r="J21" s="43"/>
    </row>
    <row r="22" spans="1:10" ht="82.5" customHeight="1">
      <c r="A22" s="5">
        <v>13</v>
      </c>
      <c r="B22" s="6" t="s">
        <v>15</v>
      </c>
      <c r="C22" s="7">
        <f>SUM(C23:C26)</f>
        <v>0</v>
      </c>
      <c r="D22" s="7">
        <f aca="true" t="shared" si="5" ref="D22:I22">SUM(D23:D26)</f>
        <v>0</v>
      </c>
      <c r="E22" s="7">
        <f t="shared" si="5"/>
        <v>0</v>
      </c>
      <c r="F22" s="37">
        <f t="shared" si="5"/>
        <v>0</v>
      </c>
      <c r="G22" s="32">
        <f t="shared" si="5"/>
        <v>0</v>
      </c>
      <c r="H22" s="32">
        <f>SUM(H23:H26)</f>
        <v>0</v>
      </c>
      <c r="I22" s="7">
        <f t="shared" si="5"/>
        <v>0</v>
      </c>
      <c r="J22" s="5"/>
    </row>
    <row r="23" spans="1:10" ht="15">
      <c r="A23" s="5">
        <v>14</v>
      </c>
      <c r="B23" s="6" t="s">
        <v>8</v>
      </c>
      <c r="C23" s="7">
        <v>0</v>
      </c>
      <c r="D23" s="7">
        <v>0</v>
      </c>
      <c r="E23" s="7">
        <v>0</v>
      </c>
      <c r="F23" s="37">
        <v>0</v>
      </c>
      <c r="G23" s="32">
        <v>0</v>
      </c>
      <c r="H23" s="32">
        <v>0</v>
      </c>
      <c r="I23" s="7">
        <v>0</v>
      </c>
      <c r="J23" s="5"/>
    </row>
    <row r="24" spans="1:10" ht="25.5">
      <c r="A24" s="5">
        <v>15</v>
      </c>
      <c r="B24" s="6" t="s">
        <v>9</v>
      </c>
      <c r="C24" s="7">
        <v>0</v>
      </c>
      <c r="D24" s="7">
        <v>0</v>
      </c>
      <c r="E24" s="7">
        <v>0</v>
      </c>
      <c r="F24" s="37">
        <v>0</v>
      </c>
      <c r="G24" s="32">
        <v>0</v>
      </c>
      <c r="H24" s="32">
        <v>0</v>
      </c>
      <c r="I24" s="7">
        <v>0</v>
      </c>
      <c r="J24" s="5"/>
    </row>
    <row r="25" spans="1:10" ht="15">
      <c r="A25" s="5">
        <v>16</v>
      </c>
      <c r="B25" s="6" t="s">
        <v>10</v>
      </c>
      <c r="C25" s="7">
        <v>0</v>
      </c>
      <c r="D25" s="7">
        <v>0</v>
      </c>
      <c r="E25" s="7">
        <v>0</v>
      </c>
      <c r="F25" s="37">
        <v>0</v>
      </c>
      <c r="G25" s="32">
        <v>0</v>
      </c>
      <c r="H25" s="32">
        <v>0</v>
      </c>
      <c r="I25" s="7">
        <v>0</v>
      </c>
      <c r="J25" s="5"/>
    </row>
    <row r="26" spans="1:10" ht="35.25" customHeight="1">
      <c r="A26" s="5">
        <v>17</v>
      </c>
      <c r="B26" s="6" t="s">
        <v>11</v>
      </c>
      <c r="C26" s="7">
        <v>0</v>
      </c>
      <c r="D26" s="7">
        <v>0</v>
      </c>
      <c r="E26" s="7">
        <v>0</v>
      </c>
      <c r="F26" s="37">
        <v>0</v>
      </c>
      <c r="G26" s="32">
        <v>0</v>
      </c>
      <c r="H26" s="32">
        <v>0</v>
      </c>
      <c r="I26" s="7">
        <v>0</v>
      </c>
      <c r="J26" s="5"/>
    </row>
    <row r="27" spans="1:10" ht="15">
      <c r="A27" s="5">
        <v>18</v>
      </c>
      <c r="B27" s="43" t="s">
        <v>16</v>
      </c>
      <c r="C27" s="43"/>
      <c r="D27" s="43"/>
      <c r="E27" s="43"/>
      <c r="F27" s="43"/>
      <c r="G27" s="43"/>
      <c r="H27" s="43"/>
      <c r="I27" s="43"/>
      <c r="J27" s="43"/>
    </row>
    <row r="28" spans="1:10" ht="75" customHeight="1">
      <c r="A28" s="5">
        <v>19</v>
      </c>
      <c r="B28" s="6" t="s">
        <v>17</v>
      </c>
      <c r="C28" s="7">
        <f>SUM(C29:C32)</f>
        <v>0</v>
      </c>
      <c r="D28" s="7">
        <f aca="true" t="shared" si="6" ref="D28:I28">SUM(D29:D32)</f>
        <v>0</v>
      </c>
      <c r="E28" s="7">
        <f t="shared" si="6"/>
        <v>0</v>
      </c>
      <c r="F28" s="37">
        <f t="shared" si="6"/>
        <v>0</v>
      </c>
      <c r="G28" s="32">
        <f t="shared" si="6"/>
        <v>0</v>
      </c>
      <c r="H28" s="32">
        <f>SUM(H29:H32)</f>
        <v>0</v>
      </c>
      <c r="I28" s="7">
        <f t="shared" si="6"/>
        <v>0</v>
      </c>
      <c r="J28" s="5"/>
    </row>
    <row r="29" spans="1:10" ht="15">
      <c r="A29" s="5">
        <v>20</v>
      </c>
      <c r="B29" s="6" t="s">
        <v>8</v>
      </c>
      <c r="C29" s="7">
        <v>0</v>
      </c>
      <c r="D29" s="7">
        <v>0</v>
      </c>
      <c r="E29" s="7">
        <v>0</v>
      </c>
      <c r="F29" s="37">
        <v>0</v>
      </c>
      <c r="G29" s="32">
        <v>0</v>
      </c>
      <c r="H29" s="32">
        <v>0</v>
      </c>
      <c r="I29" s="7">
        <v>0</v>
      </c>
      <c r="J29" s="5"/>
    </row>
    <row r="30" spans="1:10" ht="25.5">
      <c r="A30" s="5">
        <v>21</v>
      </c>
      <c r="B30" s="6" t="s">
        <v>9</v>
      </c>
      <c r="C30" s="7">
        <v>0</v>
      </c>
      <c r="D30" s="7">
        <v>0</v>
      </c>
      <c r="E30" s="7">
        <v>0</v>
      </c>
      <c r="F30" s="37">
        <v>0</v>
      </c>
      <c r="G30" s="32">
        <v>0</v>
      </c>
      <c r="H30" s="32">
        <v>0</v>
      </c>
      <c r="I30" s="7">
        <v>0</v>
      </c>
      <c r="J30" s="5"/>
    </row>
    <row r="31" spans="1:10" ht="15">
      <c r="A31" s="5">
        <v>22</v>
      </c>
      <c r="B31" s="6" t="s">
        <v>10</v>
      </c>
      <c r="C31" s="7">
        <v>0</v>
      </c>
      <c r="D31" s="7">
        <v>0</v>
      </c>
      <c r="E31" s="7">
        <v>0</v>
      </c>
      <c r="F31" s="37">
        <v>0</v>
      </c>
      <c r="G31" s="32">
        <v>0</v>
      </c>
      <c r="H31" s="32">
        <v>0</v>
      </c>
      <c r="I31" s="7">
        <v>0</v>
      </c>
      <c r="J31" s="5"/>
    </row>
    <row r="32" spans="1:10" ht="31.5" customHeight="1">
      <c r="A32" s="5">
        <v>23</v>
      </c>
      <c r="B32" s="6" t="s">
        <v>11</v>
      </c>
      <c r="C32" s="7">
        <v>0</v>
      </c>
      <c r="D32" s="7">
        <v>0</v>
      </c>
      <c r="E32" s="7">
        <v>0</v>
      </c>
      <c r="F32" s="37">
        <v>0</v>
      </c>
      <c r="G32" s="32">
        <v>0</v>
      </c>
      <c r="H32" s="32">
        <v>0</v>
      </c>
      <c r="I32" s="7">
        <v>0</v>
      </c>
      <c r="J32" s="5"/>
    </row>
    <row r="33" spans="1:10" ht="15">
      <c r="A33" s="5">
        <v>24</v>
      </c>
      <c r="B33" s="43" t="s">
        <v>18</v>
      </c>
      <c r="C33" s="43"/>
      <c r="D33" s="43"/>
      <c r="E33" s="43"/>
      <c r="F33" s="43"/>
      <c r="G33" s="43"/>
      <c r="H33" s="43"/>
      <c r="I33" s="43"/>
      <c r="J33" s="43"/>
    </row>
    <row r="34" spans="1:10" ht="54" customHeight="1">
      <c r="A34" s="5">
        <v>25</v>
      </c>
      <c r="B34" s="6" t="s">
        <v>19</v>
      </c>
      <c r="C34" s="7">
        <f>SUM(C35:C38)</f>
        <v>990187.7000000002</v>
      </c>
      <c r="D34" s="7">
        <f aca="true" t="shared" si="7" ref="D34:I34">SUM(D35:D38)</f>
        <v>159380.3</v>
      </c>
      <c r="E34" s="7">
        <f t="shared" si="7"/>
        <v>164127.9</v>
      </c>
      <c r="F34" s="37">
        <f>SUM(F35:F38)</f>
        <v>160127.40000000002</v>
      </c>
      <c r="G34" s="32">
        <f t="shared" si="7"/>
        <v>164447</v>
      </c>
      <c r="H34" s="32">
        <f>SUM(H35:H38)</f>
        <v>168457.8</v>
      </c>
      <c r="I34" s="7">
        <f t="shared" si="7"/>
        <v>173647.30000000002</v>
      </c>
      <c r="J34" s="5"/>
    </row>
    <row r="35" spans="1:10" ht="15">
      <c r="A35" s="5">
        <v>26</v>
      </c>
      <c r="B35" s="6" t="s">
        <v>8</v>
      </c>
      <c r="C35" s="7">
        <f>C53+C89+C97+C103+C108+C118+C124+C129</f>
        <v>17112</v>
      </c>
      <c r="D35" s="7">
        <f>D53+D89+D97+D103+D108+D118+D124+D129</f>
        <v>1674</v>
      </c>
      <c r="E35" s="7">
        <f>SUM(E42+E60)</f>
        <v>2804</v>
      </c>
      <c r="F35" s="37">
        <f>F53+F89+F97+F103+F108+F113+F118+F124+F129</f>
        <v>4950</v>
      </c>
      <c r="G35" s="32">
        <f>SUM(G42+G84)</f>
        <v>3208</v>
      </c>
      <c r="H35" s="32">
        <f>SUM(H42+H89+H97+H103+H124+H129)</f>
        <v>2238</v>
      </c>
      <c r="I35" s="7">
        <f>SUM(I42+I84)</f>
        <v>2238</v>
      </c>
      <c r="J35" s="5"/>
    </row>
    <row r="36" spans="1:10" ht="25.5">
      <c r="A36" s="5">
        <v>27</v>
      </c>
      <c r="B36" s="6" t="s">
        <v>9</v>
      </c>
      <c r="C36" s="7">
        <f>C114+C119</f>
        <v>225360.3</v>
      </c>
      <c r="D36" s="7">
        <f>SUM(D49+D85)</f>
        <v>38132.3</v>
      </c>
      <c r="E36" s="7">
        <f aca="true" t="shared" si="8" ref="E36:F38">SUM(E49+E85)</f>
        <v>38398</v>
      </c>
      <c r="F36" s="37">
        <f>SUM(F43+F61)</f>
        <v>37412.3</v>
      </c>
      <c r="G36" s="32">
        <f aca="true" t="shared" si="9" ref="G36:I38">SUM(G43+G85)</f>
        <v>37119.799999999996</v>
      </c>
      <c r="H36" s="32">
        <f t="shared" si="9"/>
        <v>37135.9</v>
      </c>
      <c r="I36" s="7">
        <f t="shared" si="9"/>
        <v>37162</v>
      </c>
      <c r="J36" s="5"/>
    </row>
    <row r="37" spans="1:10" ht="15">
      <c r="A37" s="5">
        <v>28</v>
      </c>
      <c r="B37" s="6" t="s">
        <v>10</v>
      </c>
      <c r="C37" s="7">
        <f>C55+C92+C99+C105+C110+C115+C120+C126+C131</f>
        <v>747715.4000000001</v>
      </c>
      <c r="D37" s="7">
        <f>SUM(D50+D86)</f>
        <v>119574</v>
      </c>
      <c r="E37" s="7">
        <f t="shared" si="8"/>
        <v>122925.9</v>
      </c>
      <c r="F37" s="37">
        <f>SUM(F44+F62)</f>
        <v>117765.1</v>
      </c>
      <c r="G37" s="32">
        <f t="shared" si="9"/>
        <v>124119.20000000001</v>
      </c>
      <c r="H37" s="32">
        <f t="shared" si="9"/>
        <v>129083.9</v>
      </c>
      <c r="I37" s="7">
        <f t="shared" si="9"/>
        <v>134247.30000000002</v>
      </c>
      <c r="J37" s="5"/>
    </row>
    <row r="38" spans="1:10" ht="31.5" customHeight="1">
      <c r="A38" s="5">
        <v>29</v>
      </c>
      <c r="B38" s="6" t="s">
        <v>11</v>
      </c>
      <c r="C38" s="7">
        <f>SUM(C51+C87)</f>
        <v>0</v>
      </c>
      <c r="D38" s="7">
        <f>SUM(D51+D87)</f>
        <v>0</v>
      </c>
      <c r="E38" s="7">
        <f t="shared" si="8"/>
        <v>0</v>
      </c>
      <c r="F38" s="37">
        <f t="shared" si="8"/>
        <v>0</v>
      </c>
      <c r="G38" s="32">
        <f t="shared" si="9"/>
        <v>0</v>
      </c>
      <c r="H38" s="32">
        <f t="shared" si="9"/>
        <v>0</v>
      </c>
      <c r="I38" s="7">
        <f t="shared" si="9"/>
        <v>0</v>
      </c>
      <c r="J38" s="5"/>
    </row>
    <row r="39" spans="1:10" ht="25.5" customHeight="1">
      <c r="A39" s="5">
        <v>30</v>
      </c>
      <c r="B39" s="43" t="s">
        <v>44</v>
      </c>
      <c r="C39" s="43"/>
      <c r="D39" s="43"/>
      <c r="E39" s="43"/>
      <c r="F39" s="43"/>
      <c r="G39" s="43"/>
      <c r="H39" s="43"/>
      <c r="I39" s="43"/>
      <c r="J39" s="43"/>
    </row>
    <row r="40" spans="1:10" ht="25.5">
      <c r="A40" s="44">
        <v>31</v>
      </c>
      <c r="B40" s="6" t="s">
        <v>20</v>
      </c>
      <c r="C40" s="42">
        <f>SUM(C42:C45)</f>
        <v>2174</v>
      </c>
      <c r="D40" s="42">
        <f aca="true" t="shared" si="10" ref="D40:I40">SUM(D42:D45)</f>
        <v>220</v>
      </c>
      <c r="E40" s="42">
        <f t="shared" si="10"/>
        <v>304</v>
      </c>
      <c r="F40" s="41">
        <f t="shared" si="10"/>
        <v>250</v>
      </c>
      <c r="G40" s="41">
        <f t="shared" si="10"/>
        <v>400</v>
      </c>
      <c r="H40" s="41">
        <f>SUM(H42:H45)</f>
        <v>400</v>
      </c>
      <c r="I40" s="42">
        <f t="shared" si="10"/>
        <v>600</v>
      </c>
      <c r="J40" s="45"/>
    </row>
    <row r="41" spans="1:10" ht="15">
      <c r="A41" s="44"/>
      <c r="B41" s="6" t="s">
        <v>21</v>
      </c>
      <c r="C41" s="42"/>
      <c r="D41" s="42"/>
      <c r="E41" s="42"/>
      <c r="F41" s="41"/>
      <c r="G41" s="41"/>
      <c r="H41" s="41"/>
      <c r="I41" s="42"/>
      <c r="J41" s="45"/>
    </row>
    <row r="42" spans="1:10" ht="15">
      <c r="A42" s="5">
        <v>32</v>
      </c>
      <c r="B42" s="6" t="s">
        <v>8</v>
      </c>
      <c r="C42" s="7">
        <f>D42+E42+F42+G42+H42+I42</f>
        <v>2174</v>
      </c>
      <c r="D42" s="7">
        <v>220</v>
      </c>
      <c r="E42" s="23">
        <v>304</v>
      </c>
      <c r="F42" s="37">
        <v>250</v>
      </c>
      <c r="G42" s="32">
        <v>400</v>
      </c>
      <c r="H42" s="32">
        <v>400</v>
      </c>
      <c r="I42" s="23">
        <v>600</v>
      </c>
      <c r="J42" s="8"/>
    </row>
    <row r="43" spans="1:10" ht="25.5">
      <c r="A43" s="5">
        <v>33</v>
      </c>
      <c r="B43" s="6" t="s">
        <v>9</v>
      </c>
      <c r="C43" s="7">
        <f aca="true" t="shared" si="11" ref="C43:I45">SUM(C49)</f>
        <v>0</v>
      </c>
      <c r="D43" s="7">
        <f t="shared" si="11"/>
        <v>0</v>
      </c>
      <c r="E43" s="7">
        <f t="shared" si="11"/>
        <v>0</v>
      </c>
      <c r="F43" s="37">
        <f t="shared" si="11"/>
        <v>0</v>
      </c>
      <c r="G43" s="32">
        <f t="shared" si="11"/>
        <v>0</v>
      </c>
      <c r="H43" s="32">
        <f>SUM(H49)</f>
        <v>0</v>
      </c>
      <c r="I43" s="7">
        <f t="shared" si="11"/>
        <v>0</v>
      </c>
      <c r="J43" s="6"/>
    </row>
    <row r="44" spans="1:10" ht="15">
      <c r="A44" s="5">
        <v>34</v>
      </c>
      <c r="B44" s="6" t="s">
        <v>10</v>
      </c>
      <c r="C44" s="7">
        <f t="shared" si="11"/>
        <v>0</v>
      </c>
      <c r="D44" s="7">
        <f t="shared" si="11"/>
        <v>0</v>
      </c>
      <c r="E44" s="7">
        <f t="shared" si="11"/>
        <v>0</v>
      </c>
      <c r="F44" s="37">
        <f t="shared" si="11"/>
        <v>0</v>
      </c>
      <c r="G44" s="32">
        <f t="shared" si="11"/>
        <v>0</v>
      </c>
      <c r="H44" s="32">
        <f>SUM(H50)</f>
        <v>0</v>
      </c>
      <c r="I44" s="7">
        <f t="shared" si="11"/>
        <v>0</v>
      </c>
      <c r="J44" s="6"/>
    </row>
    <row r="45" spans="1:10" ht="25.5">
      <c r="A45" s="5">
        <v>35</v>
      </c>
      <c r="B45" s="6" t="s">
        <v>11</v>
      </c>
      <c r="C45" s="7">
        <f t="shared" si="11"/>
        <v>0</v>
      </c>
      <c r="D45" s="7">
        <f aca="true" t="shared" si="12" ref="D45:I45">SUM(D51)</f>
        <v>0</v>
      </c>
      <c r="E45" s="7">
        <f t="shared" si="12"/>
        <v>0</v>
      </c>
      <c r="F45" s="37">
        <f t="shared" si="12"/>
        <v>0</v>
      </c>
      <c r="G45" s="32">
        <f t="shared" si="12"/>
        <v>0</v>
      </c>
      <c r="H45" s="32">
        <f>SUM(H51)</f>
        <v>0</v>
      </c>
      <c r="I45" s="7">
        <f t="shared" si="12"/>
        <v>0</v>
      </c>
      <c r="J45" s="6"/>
    </row>
    <row r="46" spans="1:10" ht="15">
      <c r="A46" s="5">
        <v>36</v>
      </c>
      <c r="B46" s="43" t="s">
        <v>18</v>
      </c>
      <c r="C46" s="43"/>
      <c r="D46" s="43"/>
      <c r="E46" s="43"/>
      <c r="F46" s="43"/>
      <c r="G46" s="43"/>
      <c r="H46" s="43"/>
      <c r="I46" s="43"/>
      <c r="J46" s="43"/>
    </row>
    <row r="47" spans="1:10" ht="51">
      <c r="A47" s="5">
        <v>37</v>
      </c>
      <c r="B47" s="6" t="s">
        <v>22</v>
      </c>
      <c r="C47" s="7">
        <f>SUM(C48:C51)</f>
        <v>2174</v>
      </c>
      <c r="D47" s="7">
        <f aca="true" t="shared" si="13" ref="D47:I47">SUM(D48:D51)</f>
        <v>220</v>
      </c>
      <c r="E47" s="7">
        <f t="shared" si="13"/>
        <v>304</v>
      </c>
      <c r="F47" s="37">
        <f t="shared" si="13"/>
        <v>250</v>
      </c>
      <c r="G47" s="32">
        <f t="shared" si="13"/>
        <v>400</v>
      </c>
      <c r="H47" s="32">
        <f>SUM(H48:H51)</f>
        <v>400</v>
      </c>
      <c r="I47" s="7">
        <f t="shared" si="13"/>
        <v>600</v>
      </c>
      <c r="J47" s="8"/>
    </row>
    <row r="48" spans="1:10" ht="15">
      <c r="A48" s="5">
        <v>38</v>
      </c>
      <c r="B48" s="6" t="s">
        <v>8</v>
      </c>
      <c r="C48" s="7">
        <f>D48+E48+F48+G48+H48+I48</f>
        <v>2174</v>
      </c>
      <c r="D48" s="7">
        <v>220</v>
      </c>
      <c r="E48" s="7">
        <v>304</v>
      </c>
      <c r="F48" s="37">
        <f>F53</f>
        <v>250</v>
      </c>
      <c r="G48" s="32">
        <v>400</v>
      </c>
      <c r="H48" s="32">
        <f>H53</f>
        <v>400</v>
      </c>
      <c r="I48" s="7">
        <f>I53</f>
        <v>600</v>
      </c>
      <c r="J48" s="5"/>
    </row>
    <row r="49" spans="1:10" ht="25.5">
      <c r="A49" s="5">
        <v>39</v>
      </c>
      <c r="B49" s="6" t="s">
        <v>9</v>
      </c>
      <c r="C49" s="7">
        <v>0</v>
      </c>
      <c r="D49" s="7">
        <v>0</v>
      </c>
      <c r="E49" s="7">
        <v>0</v>
      </c>
      <c r="F49" s="37">
        <v>0</v>
      </c>
      <c r="G49" s="32">
        <v>0</v>
      </c>
      <c r="H49" s="32">
        <v>0</v>
      </c>
      <c r="I49" s="7">
        <v>0</v>
      </c>
      <c r="J49" s="5"/>
    </row>
    <row r="50" spans="1:10" ht="15">
      <c r="A50" s="5">
        <v>40</v>
      </c>
      <c r="B50" s="6" t="s">
        <v>10</v>
      </c>
      <c r="C50" s="7">
        <v>0</v>
      </c>
      <c r="D50" s="7">
        <v>0</v>
      </c>
      <c r="E50" s="7">
        <v>0</v>
      </c>
      <c r="F50" s="37">
        <v>0</v>
      </c>
      <c r="G50" s="32">
        <v>0</v>
      </c>
      <c r="H50" s="32">
        <v>0</v>
      </c>
      <c r="I50" s="7">
        <v>0</v>
      </c>
      <c r="J50" s="5"/>
    </row>
    <row r="51" spans="1:10" ht="25.5">
      <c r="A51" s="5">
        <v>41</v>
      </c>
      <c r="B51" s="6" t="s">
        <v>11</v>
      </c>
      <c r="C51" s="7">
        <v>0</v>
      </c>
      <c r="D51" s="7">
        <v>0</v>
      </c>
      <c r="E51" s="7">
        <v>0</v>
      </c>
      <c r="F51" s="37">
        <v>0</v>
      </c>
      <c r="G51" s="32">
        <v>0</v>
      </c>
      <c r="H51" s="32">
        <v>0</v>
      </c>
      <c r="I51" s="7">
        <v>0</v>
      </c>
      <c r="J51" s="5"/>
    </row>
    <row r="52" spans="1:10" ht="129.75" customHeight="1">
      <c r="A52" s="5">
        <v>42</v>
      </c>
      <c r="B52" s="9" t="s">
        <v>51</v>
      </c>
      <c r="C52" s="7">
        <f>D52+E52+F52+G52+H52+I52</f>
        <v>2174</v>
      </c>
      <c r="D52" s="7">
        <v>220</v>
      </c>
      <c r="E52" s="7">
        <f>SUM(E53:E56)</f>
        <v>304</v>
      </c>
      <c r="F52" s="37">
        <f>SUM(F53:F56)</f>
        <v>250</v>
      </c>
      <c r="G52" s="32">
        <f>SUM(G53:G56)</f>
        <v>400</v>
      </c>
      <c r="H52" s="32">
        <f>SUM(H53:H56)</f>
        <v>400</v>
      </c>
      <c r="I52" s="7">
        <f>SUM(I53:I56)</f>
        <v>600</v>
      </c>
      <c r="J52" s="5" t="s">
        <v>50</v>
      </c>
    </row>
    <row r="53" spans="1:10" ht="15">
      <c r="A53" s="5">
        <v>43</v>
      </c>
      <c r="B53" s="6" t="s">
        <v>8</v>
      </c>
      <c r="C53" s="7">
        <f>D53+E53+F53+G53+H53+I53</f>
        <v>2174</v>
      </c>
      <c r="D53" s="7">
        <v>220</v>
      </c>
      <c r="E53" s="7">
        <v>304</v>
      </c>
      <c r="F53" s="37">
        <v>250</v>
      </c>
      <c r="G53" s="32">
        <v>400</v>
      </c>
      <c r="H53" s="32">
        <v>400</v>
      </c>
      <c r="I53" s="7">
        <v>600</v>
      </c>
      <c r="J53" s="5"/>
    </row>
    <row r="54" spans="1:10" ht="25.5">
      <c r="A54" s="5">
        <v>44</v>
      </c>
      <c r="B54" s="6" t="s">
        <v>9</v>
      </c>
      <c r="C54" s="7">
        <f>SUM(D54:I54)</f>
        <v>0</v>
      </c>
      <c r="D54" s="7">
        <v>0</v>
      </c>
      <c r="E54" s="7">
        <v>0</v>
      </c>
      <c r="F54" s="37">
        <v>0</v>
      </c>
      <c r="G54" s="32">
        <v>0</v>
      </c>
      <c r="H54" s="32">
        <v>0</v>
      </c>
      <c r="I54" s="7">
        <v>0</v>
      </c>
      <c r="J54" s="5"/>
    </row>
    <row r="55" spans="1:10" ht="15">
      <c r="A55" s="5">
        <v>45</v>
      </c>
      <c r="B55" s="6" t="s">
        <v>10</v>
      </c>
      <c r="C55" s="7">
        <f>SUM(D55:I55)</f>
        <v>0</v>
      </c>
      <c r="D55" s="7">
        <v>0</v>
      </c>
      <c r="E55" s="7">
        <v>0</v>
      </c>
      <c r="F55" s="37">
        <v>0</v>
      </c>
      <c r="G55" s="32">
        <v>0</v>
      </c>
      <c r="H55" s="32">
        <v>0</v>
      </c>
      <c r="I55" s="7">
        <v>0</v>
      </c>
      <c r="J55" s="5"/>
    </row>
    <row r="56" spans="1:10" ht="30.75" customHeight="1">
      <c r="A56" s="5">
        <v>46</v>
      </c>
      <c r="B56" s="6" t="s">
        <v>11</v>
      </c>
      <c r="C56" s="7">
        <f>SUM(D56:I56)</f>
        <v>0</v>
      </c>
      <c r="D56" s="7">
        <v>0</v>
      </c>
      <c r="E56" s="7">
        <v>0</v>
      </c>
      <c r="F56" s="37">
        <v>0</v>
      </c>
      <c r="G56" s="32">
        <v>0</v>
      </c>
      <c r="H56" s="32">
        <v>0</v>
      </c>
      <c r="I56" s="7">
        <v>0</v>
      </c>
      <c r="J56" s="5"/>
    </row>
    <row r="57" spans="1:10" ht="21.75" customHeight="1">
      <c r="A57" s="5">
        <v>47</v>
      </c>
      <c r="B57" s="43" t="s">
        <v>36</v>
      </c>
      <c r="C57" s="43"/>
      <c r="D57" s="43"/>
      <c r="E57" s="43"/>
      <c r="F57" s="43"/>
      <c r="G57" s="43"/>
      <c r="H57" s="43"/>
      <c r="I57" s="43"/>
      <c r="J57" s="43"/>
    </row>
    <row r="58" spans="1:10" ht="25.5">
      <c r="A58" s="44">
        <v>48</v>
      </c>
      <c r="B58" s="9" t="s">
        <v>23</v>
      </c>
      <c r="C58" s="42">
        <f aca="true" t="shared" si="14" ref="C58:I58">SUM(C60:C63)</f>
        <v>988013.7</v>
      </c>
      <c r="D58" s="42">
        <f t="shared" si="14"/>
        <v>159160.3</v>
      </c>
      <c r="E58" s="42">
        <f>SUM(E84:E87)</f>
        <v>163823.9</v>
      </c>
      <c r="F58" s="41">
        <f t="shared" si="14"/>
        <v>159877.40000000002</v>
      </c>
      <c r="G58" s="41">
        <f t="shared" si="14"/>
        <v>164047</v>
      </c>
      <c r="H58" s="41">
        <f t="shared" si="14"/>
        <v>168057.8</v>
      </c>
      <c r="I58" s="42">
        <f t="shared" si="14"/>
        <v>173047.30000000002</v>
      </c>
      <c r="J58" s="44"/>
    </row>
    <row r="59" spans="1:10" ht="15">
      <c r="A59" s="44"/>
      <c r="B59" s="9" t="s">
        <v>39</v>
      </c>
      <c r="C59" s="42"/>
      <c r="D59" s="42"/>
      <c r="E59" s="42"/>
      <c r="F59" s="41"/>
      <c r="G59" s="41"/>
      <c r="H59" s="41"/>
      <c r="I59" s="42"/>
      <c r="J59" s="44"/>
    </row>
    <row r="60" spans="1:10" ht="15">
      <c r="A60" s="5">
        <v>49</v>
      </c>
      <c r="B60" s="6" t="s">
        <v>8</v>
      </c>
      <c r="C60" s="7">
        <f>C84</f>
        <v>14938</v>
      </c>
      <c r="D60" s="7">
        <f>D84</f>
        <v>1454</v>
      </c>
      <c r="E60" s="7">
        <f>SUM(E84)</f>
        <v>2500</v>
      </c>
      <c r="F60" s="37">
        <f>SUM(F84)</f>
        <v>4700</v>
      </c>
      <c r="G60" s="32">
        <f>SUM(G84)</f>
        <v>2808</v>
      </c>
      <c r="H60" s="32">
        <f>SUM(H89+H97+H103+H124+H129)</f>
        <v>1838</v>
      </c>
      <c r="I60" s="7">
        <f>SUM(I84)</f>
        <v>1638</v>
      </c>
      <c r="J60" s="5"/>
    </row>
    <row r="61" spans="1:10" ht="25.5">
      <c r="A61" s="5">
        <v>50</v>
      </c>
      <c r="B61" s="6" t="s">
        <v>9</v>
      </c>
      <c r="C61" s="7">
        <f aca="true" t="shared" si="15" ref="C61:E62">C85</f>
        <v>225360.3</v>
      </c>
      <c r="D61" s="7">
        <f>D85</f>
        <v>38132.3</v>
      </c>
      <c r="E61" s="7">
        <f t="shared" si="15"/>
        <v>38398</v>
      </c>
      <c r="F61" s="37">
        <f aca="true" t="shared" si="16" ref="F61:I63">SUM(F85)</f>
        <v>37412.3</v>
      </c>
      <c r="G61" s="32">
        <f t="shared" si="16"/>
        <v>37119.799999999996</v>
      </c>
      <c r="H61" s="32">
        <f t="shared" si="16"/>
        <v>37135.9</v>
      </c>
      <c r="I61" s="10">
        <f t="shared" si="16"/>
        <v>37162</v>
      </c>
      <c r="J61" s="5"/>
    </row>
    <row r="62" spans="1:10" ht="15">
      <c r="A62" s="5">
        <v>51</v>
      </c>
      <c r="B62" s="6" t="s">
        <v>10</v>
      </c>
      <c r="C62" s="7">
        <f t="shared" si="15"/>
        <v>747715.4</v>
      </c>
      <c r="D62" s="7">
        <f t="shared" si="15"/>
        <v>119574</v>
      </c>
      <c r="E62" s="7">
        <f t="shared" si="15"/>
        <v>122925.9</v>
      </c>
      <c r="F62" s="37">
        <f t="shared" si="16"/>
        <v>117765.1</v>
      </c>
      <c r="G62" s="32">
        <f t="shared" si="16"/>
        <v>124119.20000000001</v>
      </c>
      <c r="H62" s="32">
        <f>SUM(H86)</f>
        <v>129083.9</v>
      </c>
      <c r="I62" s="7">
        <f t="shared" si="16"/>
        <v>134247.30000000002</v>
      </c>
      <c r="J62" s="5"/>
    </row>
    <row r="63" spans="1:10" ht="25.5">
      <c r="A63" s="5">
        <v>52</v>
      </c>
      <c r="B63" s="6" t="s">
        <v>11</v>
      </c>
      <c r="C63" s="7">
        <f>C87</f>
        <v>0</v>
      </c>
      <c r="D63" s="7">
        <f>D87</f>
        <v>0</v>
      </c>
      <c r="E63" s="7">
        <f>E87</f>
        <v>0</v>
      </c>
      <c r="F63" s="37">
        <f t="shared" si="16"/>
        <v>0</v>
      </c>
      <c r="G63" s="32">
        <f t="shared" si="16"/>
        <v>0</v>
      </c>
      <c r="H63" s="32">
        <f t="shared" si="16"/>
        <v>0</v>
      </c>
      <c r="I63" s="7">
        <f t="shared" si="16"/>
        <v>0</v>
      </c>
      <c r="J63" s="5"/>
    </row>
    <row r="64" spans="1:10" ht="15">
      <c r="A64" s="5">
        <v>53</v>
      </c>
      <c r="B64" s="44" t="s">
        <v>40</v>
      </c>
      <c r="C64" s="44"/>
      <c r="D64" s="44"/>
      <c r="E64" s="44"/>
      <c r="F64" s="44"/>
      <c r="G64" s="44"/>
      <c r="H64" s="44"/>
      <c r="I64" s="44"/>
      <c r="J64" s="44"/>
    </row>
    <row r="65" spans="1:10" ht="63.75">
      <c r="A65" s="5">
        <v>54</v>
      </c>
      <c r="B65" s="6" t="s">
        <v>27</v>
      </c>
      <c r="C65" s="7">
        <f aca="true" t="shared" si="17" ref="C65:I65">SUM(C66:C69)</f>
        <v>0</v>
      </c>
      <c r="D65" s="7">
        <f t="shared" si="17"/>
        <v>0</v>
      </c>
      <c r="E65" s="7">
        <f t="shared" si="17"/>
        <v>0</v>
      </c>
      <c r="F65" s="37">
        <f t="shared" si="17"/>
        <v>0</v>
      </c>
      <c r="G65" s="32">
        <f t="shared" si="17"/>
        <v>0</v>
      </c>
      <c r="H65" s="32">
        <f t="shared" si="17"/>
        <v>0</v>
      </c>
      <c r="I65" s="7">
        <f t="shared" si="17"/>
        <v>0</v>
      </c>
      <c r="J65" s="8"/>
    </row>
    <row r="66" spans="1:10" ht="15">
      <c r="A66" s="5">
        <v>55</v>
      </c>
      <c r="B66" s="6" t="s">
        <v>8</v>
      </c>
      <c r="C66" s="7">
        <f>SUM(C72+C77)</f>
        <v>0</v>
      </c>
      <c r="D66" s="7">
        <f aca="true" t="shared" si="18" ref="D66:I66">SUM(D72+D77)</f>
        <v>0</v>
      </c>
      <c r="E66" s="7">
        <f t="shared" si="18"/>
        <v>0</v>
      </c>
      <c r="F66" s="37">
        <f t="shared" si="18"/>
        <v>0</v>
      </c>
      <c r="G66" s="32">
        <f t="shared" si="18"/>
        <v>0</v>
      </c>
      <c r="H66" s="32">
        <f>SUM(H72+H77)</f>
        <v>0</v>
      </c>
      <c r="I66" s="7">
        <f t="shared" si="18"/>
        <v>0</v>
      </c>
      <c r="J66" s="5"/>
    </row>
    <row r="67" spans="1:10" ht="31.5" customHeight="1">
      <c r="A67" s="5">
        <v>56</v>
      </c>
      <c r="B67" s="6" t="s">
        <v>9</v>
      </c>
      <c r="C67" s="7">
        <f>SUM(C73+C78)</f>
        <v>0</v>
      </c>
      <c r="D67" s="7">
        <f aca="true" t="shared" si="19" ref="D67:G68">SUM(D73+D78)</f>
        <v>0</v>
      </c>
      <c r="E67" s="7">
        <f t="shared" si="19"/>
        <v>0</v>
      </c>
      <c r="F67" s="37">
        <f t="shared" si="19"/>
        <v>0</v>
      </c>
      <c r="G67" s="32">
        <f t="shared" si="19"/>
        <v>0</v>
      </c>
      <c r="H67" s="32">
        <f>SUM(H73+H78)</f>
        <v>0</v>
      </c>
      <c r="I67" s="7">
        <f>SUM(I73+I78)</f>
        <v>0</v>
      </c>
      <c r="J67" s="5"/>
    </row>
    <row r="68" spans="1:10" ht="15">
      <c r="A68" s="5">
        <v>57</v>
      </c>
      <c r="B68" s="6" t="s">
        <v>10</v>
      </c>
      <c r="C68" s="7">
        <f>SUM(C74+C79)</f>
        <v>0</v>
      </c>
      <c r="D68" s="7">
        <f t="shared" si="19"/>
        <v>0</v>
      </c>
      <c r="E68" s="7">
        <f t="shared" si="19"/>
        <v>0</v>
      </c>
      <c r="F68" s="37">
        <f t="shared" si="19"/>
        <v>0</v>
      </c>
      <c r="G68" s="32">
        <f t="shared" si="19"/>
        <v>0</v>
      </c>
      <c r="H68" s="32">
        <f>SUM(H74+H79)</f>
        <v>0</v>
      </c>
      <c r="I68" s="7">
        <f>SUM(I74+I79)</f>
        <v>0</v>
      </c>
      <c r="J68" s="5"/>
    </row>
    <row r="69" spans="1:10" ht="32.25" customHeight="1">
      <c r="A69" s="5">
        <v>58</v>
      </c>
      <c r="B69" s="6" t="s">
        <v>11</v>
      </c>
      <c r="C69" s="7">
        <f aca="true" t="shared" si="20" ref="C69:I69">SUM(C75+C80)</f>
        <v>0</v>
      </c>
      <c r="D69" s="7">
        <f t="shared" si="20"/>
        <v>0</v>
      </c>
      <c r="E69" s="7">
        <f t="shared" si="20"/>
        <v>0</v>
      </c>
      <c r="F69" s="37">
        <f t="shared" si="20"/>
        <v>0</v>
      </c>
      <c r="G69" s="32">
        <f t="shared" si="20"/>
        <v>0</v>
      </c>
      <c r="H69" s="32">
        <f>SUM(H75+H80)</f>
        <v>0</v>
      </c>
      <c r="I69" s="7">
        <f t="shared" si="20"/>
        <v>0</v>
      </c>
      <c r="J69" s="5"/>
    </row>
    <row r="70" spans="1:10" ht="15">
      <c r="A70" s="43" t="s">
        <v>14</v>
      </c>
      <c r="B70" s="43"/>
      <c r="C70" s="43"/>
      <c r="D70" s="43"/>
      <c r="E70" s="43"/>
      <c r="F70" s="43"/>
      <c r="G70" s="43"/>
      <c r="H70" s="43"/>
      <c r="I70" s="43"/>
      <c r="J70" s="43"/>
    </row>
    <row r="71" spans="1:10" ht="77.25" customHeight="1">
      <c r="A71" s="5">
        <v>59</v>
      </c>
      <c r="B71" s="6" t="s">
        <v>24</v>
      </c>
      <c r="C71" s="7">
        <f>SUM(C72:C75)</f>
        <v>0</v>
      </c>
      <c r="D71" s="7">
        <f aca="true" t="shared" si="21" ref="D71:I71">SUM(D72:D75)</f>
        <v>0</v>
      </c>
      <c r="E71" s="7">
        <f t="shared" si="21"/>
        <v>0</v>
      </c>
      <c r="F71" s="37">
        <f t="shared" si="21"/>
        <v>0</v>
      </c>
      <c r="G71" s="32">
        <f t="shared" si="21"/>
        <v>0</v>
      </c>
      <c r="H71" s="32">
        <f>SUM(H72:H75)</f>
        <v>0</v>
      </c>
      <c r="I71" s="7">
        <f t="shared" si="21"/>
        <v>0</v>
      </c>
      <c r="J71" s="5"/>
    </row>
    <row r="72" spans="1:10" ht="15">
      <c r="A72" s="5">
        <v>60</v>
      </c>
      <c r="B72" s="6" t="s">
        <v>8</v>
      </c>
      <c r="C72" s="7">
        <v>0</v>
      </c>
      <c r="D72" s="7">
        <v>0</v>
      </c>
      <c r="E72" s="7">
        <v>0</v>
      </c>
      <c r="F72" s="37">
        <v>0</v>
      </c>
      <c r="G72" s="32">
        <v>0</v>
      </c>
      <c r="H72" s="32">
        <v>0</v>
      </c>
      <c r="I72" s="7">
        <v>0</v>
      </c>
      <c r="J72" s="5"/>
    </row>
    <row r="73" spans="1:10" ht="25.5">
      <c r="A73" s="5">
        <v>61</v>
      </c>
      <c r="B73" s="6" t="s">
        <v>9</v>
      </c>
      <c r="C73" s="7">
        <v>0</v>
      </c>
      <c r="D73" s="7">
        <v>0</v>
      </c>
      <c r="E73" s="7">
        <v>0</v>
      </c>
      <c r="F73" s="37">
        <v>0</v>
      </c>
      <c r="G73" s="32">
        <v>0</v>
      </c>
      <c r="H73" s="32">
        <v>0</v>
      </c>
      <c r="I73" s="7">
        <v>0</v>
      </c>
      <c r="J73" s="5"/>
    </row>
    <row r="74" spans="1:10" ht="15">
      <c r="A74" s="5">
        <v>62</v>
      </c>
      <c r="B74" s="6" t="s">
        <v>10</v>
      </c>
      <c r="C74" s="7">
        <v>0</v>
      </c>
      <c r="D74" s="7">
        <v>0</v>
      </c>
      <c r="E74" s="7">
        <v>0</v>
      </c>
      <c r="F74" s="37">
        <v>0</v>
      </c>
      <c r="G74" s="32">
        <v>0</v>
      </c>
      <c r="H74" s="32">
        <v>0</v>
      </c>
      <c r="I74" s="7">
        <v>0</v>
      </c>
      <c r="J74" s="5"/>
    </row>
    <row r="75" spans="1:10" ht="28.5" customHeight="1">
      <c r="A75" s="5">
        <v>63</v>
      </c>
      <c r="B75" s="6" t="s">
        <v>11</v>
      </c>
      <c r="C75" s="7">
        <v>0</v>
      </c>
      <c r="D75" s="7">
        <v>0</v>
      </c>
      <c r="E75" s="7">
        <v>0</v>
      </c>
      <c r="F75" s="37">
        <v>0</v>
      </c>
      <c r="G75" s="32">
        <v>0</v>
      </c>
      <c r="H75" s="32">
        <v>0</v>
      </c>
      <c r="I75" s="7">
        <v>0</v>
      </c>
      <c r="J75" s="5"/>
    </row>
    <row r="76" spans="1:10" ht="15">
      <c r="A76" s="5">
        <v>64</v>
      </c>
      <c r="B76" s="43" t="s">
        <v>16</v>
      </c>
      <c r="C76" s="43"/>
      <c r="D76" s="43"/>
      <c r="E76" s="43"/>
      <c r="F76" s="43"/>
      <c r="G76" s="43"/>
      <c r="H76" s="43"/>
      <c r="I76" s="43"/>
      <c r="J76" s="43"/>
    </row>
    <row r="77" spans="1:10" ht="15">
      <c r="A77" s="5">
        <v>65</v>
      </c>
      <c r="B77" s="6" t="s">
        <v>8</v>
      </c>
      <c r="C77" s="7">
        <v>0</v>
      </c>
      <c r="D77" s="7">
        <v>0</v>
      </c>
      <c r="E77" s="7">
        <v>0</v>
      </c>
      <c r="F77" s="37">
        <v>0</v>
      </c>
      <c r="G77" s="32">
        <v>0</v>
      </c>
      <c r="H77" s="32">
        <v>0</v>
      </c>
      <c r="I77" s="7">
        <v>0</v>
      </c>
      <c r="J77" s="5"/>
    </row>
    <row r="78" spans="1:10" ht="25.5">
      <c r="A78" s="5">
        <v>66</v>
      </c>
      <c r="B78" s="6" t="s">
        <v>9</v>
      </c>
      <c r="C78" s="7">
        <v>0</v>
      </c>
      <c r="D78" s="7">
        <v>0</v>
      </c>
      <c r="E78" s="7">
        <v>0</v>
      </c>
      <c r="F78" s="37">
        <v>0</v>
      </c>
      <c r="G78" s="32">
        <v>0</v>
      </c>
      <c r="H78" s="32">
        <v>0</v>
      </c>
      <c r="I78" s="7">
        <v>0</v>
      </c>
      <c r="J78" s="5"/>
    </row>
    <row r="79" spans="1:10" ht="15">
      <c r="A79" s="5">
        <v>67</v>
      </c>
      <c r="B79" s="6" t="s">
        <v>10</v>
      </c>
      <c r="C79" s="7">
        <v>0</v>
      </c>
      <c r="D79" s="7">
        <v>0</v>
      </c>
      <c r="E79" s="7">
        <v>0</v>
      </c>
      <c r="F79" s="37">
        <v>0</v>
      </c>
      <c r="G79" s="32">
        <v>0</v>
      </c>
      <c r="H79" s="32">
        <v>0</v>
      </c>
      <c r="I79" s="7">
        <v>0</v>
      </c>
      <c r="J79" s="5"/>
    </row>
    <row r="80" spans="1:10" ht="33" customHeight="1">
      <c r="A80" s="5">
        <v>68</v>
      </c>
      <c r="B80" s="6" t="s">
        <v>11</v>
      </c>
      <c r="C80" s="7">
        <v>0</v>
      </c>
      <c r="D80" s="7">
        <v>0</v>
      </c>
      <c r="E80" s="7">
        <v>0</v>
      </c>
      <c r="F80" s="37">
        <v>0</v>
      </c>
      <c r="G80" s="32">
        <v>0</v>
      </c>
      <c r="H80" s="32">
        <v>0</v>
      </c>
      <c r="I80" s="7">
        <v>0</v>
      </c>
      <c r="J80" s="5"/>
    </row>
    <row r="81" spans="1:10" ht="15">
      <c r="A81" s="5">
        <v>69</v>
      </c>
      <c r="B81" s="43" t="s">
        <v>25</v>
      </c>
      <c r="C81" s="43"/>
      <c r="D81" s="43"/>
      <c r="E81" s="43"/>
      <c r="F81" s="43"/>
      <c r="G81" s="43"/>
      <c r="H81" s="43"/>
      <c r="I81" s="43"/>
      <c r="J81" s="43"/>
    </row>
    <row r="82" spans="1:10" ht="54" customHeight="1">
      <c r="A82" s="44">
        <v>70</v>
      </c>
      <c r="B82" s="48" t="s">
        <v>22</v>
      </c>
      <c r="C82" s="42">
        <f aca="true" t="shared" si="22" ref="C82:I82">SUM(C84:C87)</f>
        <v>988013.7</v>
      </c>
      <c r="D82" s="42">
        <f t="shared" si="22"/>
        <v>159160.3</v>
      </c>
      <c r="E82" s="42">
        <f t="shared" si="22"/>
        <v>163823.9</v>
      </c>
      <c r="F82" s="41">
        <f t="shared" si="22"/>
        <v>159877.40000000002</v>
      </c>
      <c r="G82" s="41">
        <f t="shared" si="22"/>
        <v>164047</v>
      </c>
      <c r="H82" s="41">
        <f t="shared" si="22"/>
        <v>168057.8</v>
      </c>
      <c r="I82" s="42">
        <f t="shared" si="22"/>
        <v>173047.30000000002</v>
      </c>
      <c r="J82" s="44"/>
    </row>
    <row r="83" spans="1:10" ht="0.75" customHeight="1">
      <c r="A83" s="44"/>
      <c r="B83" s="48"/>
      <c r="C83" s="42"/>
      <c r="D83" s="42"/>
      <c r="E83" s="42"/>
      <c r="F83" s="41"/>
      <c r="G83" s="41"/>
      <c r="H83" s="41"/>
      <c r="I83" s="42"/>
      <c r="J83" s="44"/>
    </row>
    <row r="84" spans="1:10" ht="15">
      <c r="A84" s="5">
        <v>71</v>
      </c>
      <c r="B84" s="6" t="s">
        <v>8</v>
      </c>
      <c r="C84" s="7">
        <f>D84+E84+F84+G84+H84+I84</f>
        <v>14938</v>
      </c>
      <c r="D84" s="24">
        <f>SUM(D89+D97+D103+D108+D113+D118+D124)</f>
        <v>1454</v>
      </c>
      <c r="E84" s="7">
        <f>SUM(E89+E97+E103+E124+E129)</f>
        <v>2500</v>
      </c>
      <c r="F84" s="37">
        <f>SUM(F89+F97+F103+F124+F129)</f>
        <v>4700</v>
      </c>
      <c r="G84" s="32">
        <f>SUM(G89+G97+G103+G124+G129)</f>
        <v>2808</v>
      </c>
      <c r="H84" s="32">
        <f>SUM(H89+H97+H103+H124+H129)</f>
        <v>1838</v>
      </c>
      <c r="I84" s="7">
        <f>SUM(I89+I97+I103+I108+I118+I124)</f>
        <v>1638</v>
      </c>
      <c r="J84" s="5"/>
    </row>
    <row r="85" spans="1:10" ht="27" customHeight="1">
      <c r="A85" s="5">
        <v>72</v>
      </c>
      <c r="B85" s="6" t="s">
        <v>9</v>
      </c>
      <c r="C85" s="7">
        <f>D85+E85+F85+G85+H85+I85</f>
        <v>225360.3</v>
      </c>
      <c r="D85" s="24">
        <f>SUM(D90+D98+D104+D109+D114+D119+D125)</f>
        <v>38132.3</v>
      </c>
      <c r="E85" s="7">
        <f>SUM(E114+E119)</f>
        <v>38398</v>
      </c>
      <c r="F85" s="37">
        <f aca="true" t="shared" si="23" ref="F85:I86">SUM(F91+F98+F104+F109+F114+F119+F125)</f>
        <v>37412.3</v>
      </c>
      <c r="G85" s="32">
        <f t="shared" si="23"/>
        <v>37119.799999999996</v>
      </c>
      <c r="H85" s="32">
        <f t="shared" si="23"/>
        <v>37135.9</v>
      </c>
      <c r="I85" s="7">
        <f t="shared" si="23"/>
        <v>37162</v>
      </c>
      <c r="J85" s="5"/>
    </row>
    <row r="86" spans="1:10" ht="15">
      <c r="A86" s="5">
        <v>73</v>
      </c>
      <c r="B86" s="6" t="s">
        <v>10</v>
      </c>
      <c r="C86" s="7">
        <f>D86+E86+F86+G86+H86+I86</f>
        <v>747715.4</v>
      </c>
      <c r="D86" s="24">
        <f>SUM(D91+D99+D105+D110+D115+D120+D126)</f>
        <v>119574</v>
      </c>
      <c r="E86" s="7">
        <f>SUM(E110+E115)</f>
        <v>122925.9</v>
      </c>
      <c r="F86" s="37">
        <f t="shared" si="23"/>
        <v>117765.1</v>
      </c>
      <c r="G86" s="32">
        <f t="shared" si="23"/>
        <v>124119.20000000001</v>
      </c>
      <c r="H86" s="32">
        <f t="shared" si="23"/>
        <v>129083.9</v>
      </c>
      <c r="I86" s="7">
        <f t="shared" si="23"/>
        <v>134247.30000000002</v>
      </c>
      <c r="J86" s="5"/>
    </row>
    <row r="87" spans="1:10" ht="26.25" customHeight="1">
      <c r="A87" s="5">
        <v>74</v>
      </c>
      <c r="B87" s="6" t="s">
        <v>11</v>
      </c>
      <c r="C87" s="7">
        <f>SUM(D87:I87)</f>
        <v>0</v>
      </c>
      <c r="D87" s="24">
        <f>SUM(D92+D100+D106+D111+D116+D121+D132)</f>
        <v>0</v>
      </c>
      <c r="E87" s="7">
        <f>SUM(E93+E100+E121+E111+E132)</f>
        <v>0</v>
      </c>
      <c r="F87" s="37">
        <f>SUM(F93+F100+F121+F111+F132)</f>
        <v>0</v>
      </c>
      <c r="G87" s="32">
        <f>SUM(G93+G100+G121+G111+G132)</f>
        <v>0</v>
      </c>
      <c r="H87" s="32">
        <f>SUM(H93+H100+H121+H111+H132)</f>
        <v>0</v>
      </c>
      <c r="I87" s="7">
        <f>SUM(I93+I100+I121+I111+I132)</f>
        <v>0</v>
      </c>
      <c r="J87" s="5"/>
    </row>
    <row r="88" spans="1:10" ht="120.75" customHeight="1">
      <c r="A88" s="5">
        <v>75</v>
      </c>
      <c r="B88" s="11" t="s">
        <v>41</v>
      </c>
      <c r="C88" s="7">
        <f aca="true" t="shared" si="24" ref="C88:I88">SUM(C89:C93)</f>
        <v>1070</v>
      </c>
      <c r="D88" s="7">
        <f t="shared" si="24"/>
        <v>50</v>
      </c>
      <c r="E88" s="7">
        <f t="shared" si="24"/>
        <v>100</v>
      </c>
      <c r="F88" s="37">
        <f t="shared" si="24"/>
        <v>300</v>
      </c>
      <c r="G88" s="32">
        <f t="shared" si="24"/>
        <v>320</v>
      </c>
      <c r="H88" s="32">
        <f t="shared" si="24"/>
        <v>150</v>
      </c>
      <c r="I88" s="7">
        <f t="shared" si="24"/>
        <v>150</v>
      </c>
      <c r="J88" s="5" t="s">
        <v>45</v>
      </c>
    </row>
    <row r="89" spans="1:10" ht="15">
      <c r="A89" s="49">
        <v>76</v>
      </c>
      <c r="B89" s="51" t="s">
        <v>8</v>
      </c>
      <c r="C89" s="46">
        <f>SUM(D89:I90)</f>
        <v>1070</v>
      </c>
      <c r="D89" s="46">
        <v>50</v>
      </c>
      <c r="E89" s="46">
        <v>100</v>
      </c>
      <c r="F89" s="53">
        <v>300</v>
      </c>
      <c r="G89" s="53">
        <v>320</v>
      </c>
      <c r="H89" s="53">
        <v>150</v>
      </c>
      <c r="I89" s="46">
        <v>150</v>
      </c>
      <c r="J89" s="49"/>
    </row>
    <row r="90" spans="1:10" ht="8.25" customHeight="1">
      <c r="A90" s="50"/>
      <c r="B90" s="52"/>
      <c r="C90" s="47"/>
      <c r="D90" s="47"/>
      <c r="E90" s="47"/>
      <c r="F90" s="54"/>
      <c r="G90" s="54"/>
      <c r="H90" s="54"/>
      <c r="I90" s="47"/>
      <c r="J90" s="50"/>
    </row>
    <row r="91" spans="1:10" ht="25.5">
      <c r="A91" s="5">
        <v>77</v>
      </c>
      <c r="B91" s="6" t="s">
        <v>9</v>
      </c>
      <c r="C91" s="7">
        <v>0</v>
      </c>
      <c r="D91" s="7">
        <v>0</v>
      </c>
      <c r="E91" s="7">
        <v>0</v>
      </c>
      <c r="F91" s="37">
        <v>0</v>
      </c>
      <c r="G91" s="32">
        <v>0</v>
      </c>
      <c r="H91" s="32">
        <v>0</v>
      </c>
      <c r="I91" s="7">
        <v>0</v>
      </c>
      <c r="J91" s="5"/>
    </row>
    <row r="92" spans="1:10" ht="15">
      <c r="A92" s="5">
        <v>78</v>
      </c>
      <c r="B92" s="6" t="s">
        <v>10</v>
      </c>
      <c r="C92" s="7">
        <v>0</v>
      </c>
      <c r="D92" s="7">
        <v>0</v>
      </c>
      <c r="E92" s="7">
        <v>0</v>
      </c>
      <c r="F92" s="37">
        <v>0</v>
      </c>
      <c r="G92" s="32">
        <v>0</v>
      </c>
      <c r="H92" s="32">
        <v>0</v>
      </c>
      <c r="I92" s="7">
        <v>0</v>
      </c>
      <c r="J92" s="5"/>
    </row>
    <row r="93" spans="1:10" ht="25.5">
      <c r="A93" s="5">
        <v>79</v>
      </c>
      <c r="B93" s="6" t="s">
        <v>11</v>
      </c>
      <c r="C93" s="7">
        <v>0</v>
      </c>
      <c r="D93" s="7">
        <v>0</v>
      </c>
      <c r="E93" s="7">
        <v>0</v>
      </c>
      <c r="F93" s="37">
        <v>0</v>
      </c>
      <c r="G93" s="32">
        <v>0</v>
      </c>
      <c r="H93" s="32">
        <v>0</v>
      </c>
      <c r="I93" s="7">
        <v>0</v>
      </c>
      <c r="J93" s="5"/>
    </row>
    <row r="94" spans="1:10" ht="15">
      <c r="A94" s="44">
        <v>80</v>
      </c>
      <c r="B94" s="9" t="s">
        <v>29</v>
      </c>
      <c r="C94" s="42">
        <f>SUM(C97:C100)</f>
        <v>7114</v>
      </c>
      <c r="D94" s="42">
        <f>D97</f>
        <v>1180</v>
      </c>
      <c r="E94" s="42">
        <f>SUM(E97:E100)</f>
        <v>1170</v>
      </c>
      <c r="F94" s="41">
        <f>SUM(F97:F100)</f>
        <v>1200</v>
      </c>
      <c r="G94" s="41">
        <f>SUM(G97:G100)</f>
        <v>1188</v>
      </c>
      <c r="H94" s="41">
        <f>SUM(H97:H100)</f>
        <v>1188</v>
      </c>
      <c r="I94" s="42">
        <f>SUM(I97:I100)</f>
        <v>1188</v>
      </c>
      <c r="J94" s="44" t="s">
        <v>30</v>
      </c>
    </row>
    <row r="95" spans="1:10" ht="127.5">
      <c r="A95" s="44"/>
      <c r="B95" s="6" t="s">
        <v>28</v>
      </c>
      <c r="C95" s="42"/>
      <c r="D95" s="42"/>
      <c r="E95" s="42"/>
      <c r="F95" s="41"/>
      <c r="G95" s="41"/>
      <c r="H95" s="41"/>
      <c r="I95" s="42"/>
      <c r="J95" s="44"/>
    </row>
    <row r="96" spans="1:10" ht="15">
      <c r="A96" s="44"/>
      <c r="B96" s="6" t="s">
        <v>26</v>
      </c>
      <c r="C96" s="42"/>
      <c r="D96" s="42"/>
      <c r="E96" s="42"/>
      <c r="F96" s="41"/>
      <c r="G96" s="41"/>
      <c r="H96" s="41"/>
      <c r="I96" s="42"/>
      <c r="J96" s="44"/>
    </row>
    <row r="97" spans="1:10" ht="15">
      <c r="A97" s="5">
        <v>81</v>
      </c>
      <c r="B97" s="6" t="s">
        <v>8</v>
      </c>
      <c r="C97" s="7">
        <f>SUM(D97:I97)</f>
        <v>7114</v>
      </c>
      <c r="D97" s="7">
        <v>1180</v>
      </c>
      <c r="E97" s="7">
        <v>1170</v>
      </c>
      <c r="F97" s="37">
        <v>1200</v>
      </c>
      <c r="G97" s="32">
        <v>1188</v>
      </c>
      <c r="H97" s="32">
        <v>1188</v>
      </c>
      <c r="I97" s="7">
        <v>1188</v>
      </c>
      <c r="J97" s="5"/>
    </row>
    <row r="98" spans="1:10" ht="25.5">
      <c r="A98" s="5">
        <v>82</v>
      </c>
      <c r="B98" s="6" t="s">
        <v>9</v>
      </c>
      <c r="C98" s="7">
        <v>0</v>
      </c>
      <c r="D98" s="7">
        <v>0</v>
      </c>
      <c r="E98" s="7">
        <v>0</v>
      </c>
      <c r="F98" s="37">
        <v>0</v>
      </c>
      <c r="G98" s="32">
        <v>0</v>
      </c>
      <c r="H98" s="32">
        <v>0</v>
      </c>
      <c r="I98" s="7">
        <v>0</v>
      </c>
      <c r="J98" s="5"/>
    </row>
    <row r="99" spans="1:10" ht="15">
      <c r="A99" s="5">
        <v>83</v>
      </c>
      <c r="B99" s="6" t="s">
        <v>10</v>
      </c>
      <c r="C99" s="7">
        <v>0</v>
      </c>
      <c r="D99" s="7">
        <v>0</v>
      </c>
      <c r="E99" s="7">
        <v>0</v>
      </c>
      <c r="F99" s="37">
        <v>0</v>
      </c>
      <c r="G99" s="32">
        <v>0</v>
      </c>
      <c r="H99" s="32">
        <v>0</v>
      </c>
      <c r="I99" s="7">
        <v>0</v>
      </c>
      <c r="J99" s="5"/>
    </row>
    <row r="100" spans="1:10" ht="32.25" customHeight="1">
      <c r="A100" s="5">
        <v>84</v>
      </c>
      <c r="B100" s="6" t="s">
        <v>11</v>
      </c>
      <c r="C100" s="7">
        <v>0</v>
      </c>
      <c r="D100" s="7">
        <v>0</v>
      </c>
      <c r="E100" s="7">
        <v>0</v>
      </c>
      <c r="F100" s="37">
        <v>0</v>
      </c>
      <c r="G100" s="32">
        <v>0</v>
      </c>
      <c r="H100" s="32">
        <v>0</v>
      </c>
      <c r="I100" s="7">
        <v>0</v>
      </c>
      <c r="J100" s="5"/>
    </row>
    <row r="101" spans="1:10" ht="130.5" customHeight="1">
      <c r="A101" s="44">
        <v>85</v>
      </c>
      <c r="B101" s="11" t="s">
        <v>42</v>
      </c>
      <c r="C101" s="42">
        <f>D101+E101+F101+G101+H101+I101</f>
        <v>704</v>
      </c>
      <c r="D101" s="42">
        <f>D103</f>
        <v>74</v>
      </c>
      <c r="E101" s="42">
        <v>130</v>
      </c>
      <c r="F101" s="41">
        <f>SUM(F103:F106)</f>
        <v>0</v>
      </c>
      <c r="G101" s="41">
        <f>SUM(G103:G106)</f>
        <v>0</v>
      </c>
      <c r="H101" s="41">
        <f>SUM(H103:H106)</f>
        <v>500</v>
      </c>
      <c r="I101" s="42">
        <f>SUM(I103:I106)</f>
        <v>0</v>
      </c>
      <c r="J101" s="44" t="s">
        <v>52</v>
      </c>
    </row>
    <row r="102" spans="1:10" ht="15">
      <c r="A102" s="44"/>
      <c r="B102" s="6" t="s">
        <v>26</v>
      </c>
      <c r="C102" s="44"/>
      <c r="D102" s="44"/>
      <c r="E102" s="44"/>
      <c r="F102" s="55"/>
      <c r="G102" s="55"/>
      <c r="H102" s="55"/>
      <c r="I102" s="44"/>
      <c r="J102" s="44"/>
    </row>
    <row r="103" spans="1:10" ht="15">
      <c r="A103" s="5">
        <v>86</v>
      </c>
      <c r="B103" s="6" t="s">
        <v>8</v>
      </c>
      <c r="C103" s="7">
        <f>D103+E103+F103+G103+H103+I103</f>
        <v>704</v>
      </c>
      <c r="D103" s="7">
        <v>74</v>
      </c>
      <c r="E103" s="7">
        <v>130</v>
      </c>
      <c r="F103" s="37">
        <v>0</v>
      </c>
      <c r="G103" s="32">
        <v>0</v>
      </c>
      <c r="H103" s="32">
        <v>500</v>
      </c>
      <c r="I103" s="7">
        <v>0</v>
      </c>
      <c r="J103" s="5"/>
    </row>
    <row r="104" spans="1:10" ht="25.5">
      <c r="A104" s="5">
        <v>87</v>
      </c>
      <c r="B104" s="6" t="s">
        <v>9</v>
      </c>
      <c r="C104" s="7">
        <v>0</v>
      </c>
      <c r="D104" s="7">
        <v>0</v>
      </c>
      <c r="E104" s="7">
        <v>0</v>
      </c>
      <c r="F104" s="37">
        <v>0</v>
      </c>
      <c r="G104" s="32">
        <v>0</v>
      </c>
      <c r="H104" s="32">
        <v>0</v>
      </c>
      <c r="I104" s="7">
        <v>0</v>
      </c>
      <c r="J104" s="5"/>
    </row>
    <row r="105" spans="1:10" ht="15">
      <c r="A105" s="5">
        <v>88</v>
      </c>
      <c r="B105" s="6" t="s">
        <v>10</v>
      </c>
      <c r="C105" s="7">
        <v>0</v>
      </c>
      <c r="D105" s="7">
        <v>0</v>
      </c>
      <c r="E105" s="7">
        <v>0</v>
      </c>
      <c r="F105" s="37">
        <v>0</v>
      </c>
      <c r="G105" s="32">
        <v>0</v>
      </c>
      <c r="H105" s="32">
        <v>0</v>
      </c>
      <c r="I105" s="7">
        <v>0</v>
      </c>
      <c r="J105" s="5"/>
    </row>
    <row r="106" spans="1:10" ht="24.75" customHeight="1">
      <c r="A106" s="5">
        <v>89</v>
      </c>
      <c r="B106" s="6" t="s">
        <v>11</v>
      </c>
      <c r="C106" s="7">
        <v>0</v>
      </c>
      <c r="D106" s="7">
        <v>0</v>
      </c>
      <c r="E106" s="7">
        <v>0</v>
      </c>
      <c r="F106" s="37">
        <v>0</v>
      </c>
      <c r="G106" s="32">
        <v>0</v>
      </c>
      <c r="H106" s="32">
        <v>0</v>
      </c>
      <c r="I106" s="7">
        <v>0</v>
      </c>
      <c r="J106" s="5"/>
    </row>
    <row r="107" spans="1:10" ht="156" customHeight="1">
      <c r="A107" s="5">
        <v>90</v>
      </c>
      <c r="B107" s="11" t="s">
        <v>43</v>
      </c>
      <c r="C107" s="7">
        <f>SUM(C108:C111)</f>
        <v>134474.7</v>
      </c>
      <c r="D107" s="7">
        <f aca="true" t="shared" si="25" ref="D107:I107">SUM(D108:D111)</f>
        <v>22622.8</v>
      </c>
      <c r="E107" s="7">
        <f t="shared" si="25"/>
        <v>23490.9</v>
      </c>
      <c r="F107" s="37">
        <f t="shared" si="25"/>
        <v>19765.1</v>
      </c>
      <c r="G107" s="32">
        <f t="shared" si="25"/>
        <v>21974.6</v>
      </c>
      <c r="H107" s="32">
        <f>SUM(H108:H111)</f>
        <v>22853.6</v>
      </c>
      <c r="I107" s="7">
        <f t="shared" si="25"/>
        <v>23767.7</v>
      </c>
      <c r="J107" s="5" t="s">
        <v>31</v>
      </c>
    </row>
    <row r="108" spans="1:10" ht="15">
      <c r="A108" s="5">
        <v>91</v>
      </c>
      <c r="B108" s="6" t="s">
        <v>8</v>
      </c>
      <c r="C108" s="7">
        <v>0</v>
      </c>
      <c r="D108" s="7">
        <v>0</v>
      </c>
      <c r="E108" s="7">
        <v>0</v>
      </c>
      <c r="F108" s="37">
        <v>0</v>
      </c>
      <c r="G108" s="32">
        <v>0</v>
      </c>
      <c r="H108" s="32">
        <v>0</v>
      </c>
      <c r="I108" s="7">
        <v>0</v>
      </c>
      <c r="J108" s="5"/>
    </row>
    <row r="109" spans="1:10" ht="23.25" customHeight="1">
      <c r="A109" s="5">
        <v>92</v>
      </c>
      <c r="B109" s="6" t="s">
        <v>9</v>
      </c>
      <c r="C109" s="7">
        <v>0</v>
      </c>
      <c r="D109" s="7">
        <v>0</v>
      </c>
      <c r="E109" s="7">
        <v>0</v>
      </c>
      <c r="F109" s="37">
        <v>0</v>
      </c>
      <c r="G109" s="32">
        <v>0</v>
      </c>
      <c r="H109" s="32">
        <v>0</v>
      </c>
      <c r="I109" s="7">
        <v>0</v>
      </c>
      <c r="J109" s="5"/>
    </row>
    <row r="110" spans="1:10" ht="15">
      <c r="A110" s="5">
        <v>93</v>
      </c>
      <c r="B110" s="6" t="s">
        <v>10</v>
      </c>
      <c r="C110" s="7">
        <f>D110+E110+F110+G110+H110+I110</f>
        <v>134474.7</v>
      </c>
      <c r="D110" s="7">
        <v>22622.8</v>
      </c>
      <c r="E110" s="7">
        <v>23490.9</v>
      </c>
      <c r="F110" s="37">
        <v>19765.1</v>
      </c>
      <c r="G110" s="32">
        <v>21974.6</v>
      </c>
      <c r="H110" s="32">
        <v>22853.6</v>
      </c>
      <c r="I110" s="22">
        <v>23767.7</v>
      </c>
      <c r="J110" s="5"/>
    </row>
    <row r="111" spans="1:10" ht="22.5" customHeight="1">
      <c r="A111" s="5">
        <v>94</v>
      </c>
      <c r="B111" s="6" t="s">
        <v>11</v>
      </c>
      <c r="C111" s="7">
        <v>0</v>
      </c>
      <c r="D111" s="7">
        <v>0</v>
      </c>
      <c r="E111" s="7">
        <v>0</v>
      </c>
      <c r="F111" s="37">
        <v>0</v>
      </c>
      <c r="G111" s="32">
        <v>0</v>
      </c>
      <c r="H111" s="32">
        <v>0</v>
      </c>
      <c r="I111" s="7">
        <v>0</v>
      </c>
      <c r="J111" s="5"/>
    </row>
    <row r="112" spans="1:10" ht="192" customHeight="1">
      <c r="A112" s="5">
        <v>95</v>
      </c>
      <c r="B112" s="21" t="s">
        <v>47</v>
      </c>
      <c r="C112" s="10">
        <f>SUM(C113:C116)</f>
        <v>614648.4</v>
      </c>
      <c r="D112" s="10">
        <f aca="true" t="shared" si="26" ref="D112:I112">SUM(D113:D116)</f>
        <v>97110.59999999999</v>
      </c>
      <c r="E112" s="10">
        <f t="shared" si="26"/>
        <v>99648</v>
      </c>
      <c r="F112" s="33">
        <f t="shared" si="26"/>
        <v>98212.3</v>
      </c>
      <c r="G112" s="33">
        <f t="shared" si="26"/>
        <v>102395.70000000001</v>
      </c>
      <c r="H112" s="33">
        <f>SUM(H113:H116)</f>
        <v>106502.3</v>
      </c>
      <c r="I112" s="10">
        <f t="shared" si="26"/>
        <v>110779.5</v>
      </c>
      <c r="J112" s="5" t="s">
        <v>32</v>
      </c>
    </row>
    <row r="113" spans="1:10" ht="15">
      <c r="A113" s="5">
        <v>96</v>
      </c>
      <c r="B113" s="12" t="s">
        <v>8</v>
      </c>
      <c r="C113" s="10">
        <v>0</v>
      </c>
      <c r="D113" s="10">
        <v>0</v>
      </c>
      <c r="E113" s="10">
        <v>0</v>
      </c>
      <c r="F113" s="33">
        <v>0</v>
      </c>
      <c r="G113" s="33">
        <v>0</v>
      </c>
      <c r="H113" s="33">
        <v>0</v>
      </c>
      <c r="I113" s="10">
        <v>0</v>
      </c>
      <c r="J113" s="5"/>
    </row>
    <row r="114" spans="1:10" ht="25.5">
      <c r="A114" s="5">
        <v>97</v>
      </c>
      <c r="B114" s="6" t="s">
        <v>9</v>
      </c>
      <c r="C114" s="7">
        <f>D114+E114+F114+G114+H114+I114</f>
        <v>1407.7000000000003</v>
      </c>
      <c r="D114" s="7">
        <v>159.4</v>
      </c>
      <c r="E114" s="7">
        <v>213</v>
      </c>
      <c r="F114" s="37">
        <v>212.3</v>
      </c>
      <c r="G114" s="32">
        <v>251.1</v>
      </c>
      <c r="H114" s="32">
        <v>272</v>
      </c>
      <c r="I114" s="7">
        <v>299.9</v>
      </c>
      <c r="J114" s="5"/>
    </row>
    <row r="115" spans="1:10" ht="15">
      <c r="A115" s="5">
        <v>98</v>
      </c>
      <c r="B115" s="6" t="s">
        <v>10</v>
      </c>
      <c r="C115" s="7">
        <f>D115+E115+F115+G115+H115+I115</f>
        <v>613240.7000000001</v>
      </c>
      <c r="D115" s="7">
        <v>96951.2</v>
      </c>
      <c r="E115" s="7">
        <v>99435</v>
      </c>
      <c r="F115" s="37">
        <v>98000</v>
      </c>
      <c r="G115" s="32">
        <v>102144.6</v>
      </c>
      <c r="H115" s="32">
        <v>106230.3</v>
      </c>
      <c r="I115" s="22">
        <v>110479.6</v>
      </c>
      <c r="J115" s="5"/>
    </row>
    <row r="116" spans="1:10" ht="25.5">
      <c r="A116" s="5">
        <v>99</v>
      </c>
      <c r="B116" s="13" t="s">
        <v>11</v>
      </c>
      <c r="C116" s="14">
        <v>0</v>
      </c>
      <c r="D116" s="14">
        <v>0</v>
      </c>
      <c r="E116" s="14">
        <v>0</v>
      </c>
      <c r="F116" s="38">
        <v>0</v>
      </c>
      <c r="G116" s="34">
        <v>0</v>
      </c>
      <c r="H116" s="34">
        <v>0</v>
      </c>
      <c r="I116" s="14">
        <v>0</v>
      </c>
      <c r="J116" s="15"/>
    </row>
    <row r="117" spans="1:10" ht="198.75" customHeight="1">
      <c r="A117" s="5">
        <v>100</v>
      </c>
      <c r="B117" s="16" t="s">
        <v>46</v>
      </c>
      <c r="C117" s="10">
        <f>SUM(C118:C121)</f>
        <v>223952.59999999998</v>
      </c>
      <c r="D117" s="10">
        <f aca="true" t="shared" si="27" ref="D117:I117">SUM(D118:D121)</f>
        <v>37972.9</v>
      </c>
      <c r="E117" s="10">
        <f t="shared" si="27"/>
        <v>38185</v>
      </c>
      <c r="F117" s="33">
        <f t="shared" si="27"/>
        <v>37200</v>
      </c>
      <c r="G117" s="33">
        <f t="shared" si="27"/>
        <v>36868.7</v>
      </c>
      <c r="H117" s="33">
        <f>SUM(H118:H121)</f>
        <v>36863.9</v>
      </c>
      <c r="I117" s="10">
        <f t="shared" si="27"/>
        <v>36862.1</v>
      </c>
      <c r="J117" s="5" t="s">
        <v>33</v>
      </c>
    </row>
    <row r="118" spans="1:10" ht="15">
      <c r="A118" s="5">
        <v>101</v>
      </c>
      <c r="B118" s="12" t="s">
        <v>8</v>
      </c>
      <c r="C118" s="10">
        <v>0</v>
      </c>
      <c r="D118" s="10">
        <v>0</v>
      </c>
      <c r="E118" s="10">
        <v>0</v>
      </c>
      <c r="F118" s="33">
        <v>0</v>
      </c>
      <c r="G118" s="33">
        <v>0</v>
      </c>
      <c r="H118" s="33">
        <v>0</v>
      </c>
      <c r="I118" s="10">
        <v>0</v>
      </c>
      <c r="J118" s="5"/>
    </row>
    <row r="119" spans="1:10" ht="25.5">
      <c r="A119" s="5">
        <v>102</v>
      </c>
      <c r="B119" s="6" t="s">
        <v>9</v>
      </c>
      <c r="C119" s="7">
        <f>D119+E119+F119+G119+H119+I119</f>
        <v>223952.59999999998</v>
      </c>
      <c r="D119" s="7">
        <v>37972.9</v>
      </c>
      <c r="E119" s="7">
        <v>38185</v>
      </c>
      <c r="F119" s="37">
        <v>37200</v>
      </c>
      <c r="G119" s="32">
        <v>36868.7</v>
      </c>
      <c r="H119" s="32">
        <v>36863.9</v>
      </c>
      <c r="I119" s="22">
        <v>36862.1</v>
      </c>
      <c r="J119" s="5"/>
    </row>
    <row r="120" spans="1:10" ht="20.25" customHeight="1">
      <c r="A120" s="5">
        <v>103</v>
      </c>
      <c r="B120" s="6" t="s">
        <v>10</v>
      </c>
      <c r="C120" s="7">
        <f>SUM(D120:I120)</f>
        <v>0</v>
      </c>
      <c r="D120" s="7">
        <v>0</v>
      </c>
      <c r="E120" s="7">
        <v>0</v>
      </c>
      <c r="F120" s="37">
        <v>0</v>
      </c>
      <c r="G120" s="32">
        <v>0</v>
      </c>
      <c r="H120" s="32">
        <v>0</v>
      </c>
      <c r="I120" s="7">
        <v>0</v>
      </c>
      <c r="J120" s="5"/>
    </row>
    <row r="121" spans="1:10" ht="25.5" customHeight="1">
      <c r="A121" s="15">
        <v>104</v>
      </c>
      <c r="B121" s="13" t="s">
        <v>11</v>
      </c>
      <c r="C121" s="14">
        <v>0</v>
      </c>
      <c r="D121" s="14">
        <v>0</v>
      </c>
      <c r="E121" s="14">
        <v>0</v>
      </c>
      <c r="F121" s="38">
        <v>0</v>
      </c>
      <c r="G121" s="34">
        <v>0</v>
      </c>
      <c r="H121" s="34">
        <v>0</v>
      </c>
      <c r="I121" s="14">
        <v>0</v>
      </c>
      <c r="J121" s="15"/>
    </row>
    <row r="122" spans="1:10" ht="15">
      <c r="A122" s="44">
        <v>105</v>
      </c>
      <c r="B122" s="11" t="s">
        <v>35</v>
      </c>
      <c r="C122" s="42">
        <v>1050</v>
      </c>
      <c r="D122" s="46">
        <f>SUM(D124:D132)</f>
        <v>150</v>
      </c>
      <c r="E122" s="46">
        <v>100</v>
      </c>
      <c r="F122" s="53">
        <v>200</v>
      </c>
      <c r="G122" s="53">
        <v>300</v>
      </c>
      <c r="H122" s="53">
        <v>0</v>
      </c>
      <c r="I122" s="46">
        <f>SUM(I124:I132)</f>
        <v>300</v>
      </c>
      <c r="J122" s="44" t="s">
        <v>38</v>
      </c>
    </row>
    <row r="123" spans="1:10" ht="153">
      <c r="A123" s="44"/>
      <c r="B123" s="8" t="s">
        <v>37</v>
      </c>
      <c r="C123" s="42"/>
      <c r="D123" s="47"/>
      <c r="E123" s="47"/>
      <c r="F123" s="54"/>
      <c r="G123" s="54"/>
      <c r="H123" s="54"/>
      <c r="I123" s="47"/>
      <c r="J123" s="44"/>
    </row>
    <row r="124" spans="1:10" ht="15">
      <c r="A124" s="5">
        <v>106</v>
      </c>
      <c r="B124" s="6" t="s">
        <v>8</v>
      </c>
      <c r="C124" s="7">
        <f>D124+E124+F124+G124+H124+I124</f>
        <v>1050</v>
      </c>
      <c r="D124" s="7">
        <v>150</v>
      </c>
      <c r="E124" s="7">
        <v>100</v>
      </c>
      <c r="F124" s="37">
        <v>200</v>
      </c>
      <c r="G124" s="32">
        <v>300</v>
      </c>
      <c r="H124" s="32">
        <v>0</v>
      </c>
      <c r="I124" s="7">
        <v>300</v>
      </c>
      <c r="J124" s="5"/>
    </row>
    <row r="125" spans="1:10" ht="25.5">
      <c r="A125" s="5">
        <v>107</v>
      </c>
      <c r="B125" s="6" t="s">
        <v>9</v>
      </c>
      <c r="C125" s="7">
        <v>0</v>
      </c>
      <c r="D125" s="7">
        <v>0</v>
      </c>
      <c r="E125" s="7">
        <v>0</v>
      </c>
      <c r="F125" s="37">
        <v>0</v>
      </c>
      <c r="G125" s="32">
        <v>0</v>
      </c>
      <c r="H125" s="32">
        <v>0</v>
      </c>
      <c r="I125" s="7">
        <v>0</v>
      </c>
      <c r="J125" s="5"/>
    </row>
    <row r="126" spans="1:10" ht="15">
      <c r="A126" s="5">
        <v>108</v>
      </c>
      <c r="B126" s="6" t="s">
        <v>10</v>
      </c>
      <c r="C126" s="7">
        <v>0</v>
      </c>
      <c r="D126" s="7">
        <v>0</v>
      </c>
      <c r="E126" s="7">
        <v>0</v>
      </c>
      <c r="F126" s="37">
        <v>0</v>
      </c>
      <c r="G126" s="32">
        <v>0</v>
      </c>
      <c r="H126" s="32">
        <v>0</v>
      </c>
      <c r="I126" s="7">
        <v>0</v>
      </c>
      <c r="J126" s="5"/>
    </row>
    <row r="127" spans="1:10" ht="25.5">
      <c r="A127" s="17">
        <v>109</v>
      </c>
      <c r="B127" s="18" t="s">
        <v>11</v>
      </c>
      <c r="C127" s="19">
        <v>0</v>
      </c>
      <c r="D127" s="19">
        <v>0</v>
      </c>
      <c r="E127" s="19">
        <v>0</v>
      </c>
      <c r="F127" s="35">
        <v>0</v>
      </c>
      <c r="G127" s="35">
        <v>0</v>
      </c>
      <c r="H127" s="35">
        <v>0</v>
      </c>
      <c r="I127" s="19">
        <v>0</v>
      </c>
      <c r="J127" s="20"/>
    </row>
    <row r="128" spans="1:10" ht="195.75" customHeight="1">
      <c r="A128" s="17">
        <v>110</v>
      </c>
      <c r="B128" s="26" t="s">
        <v>49</v>
      </c>
      <c r="C128" s="19">
        <f>D128+E128+F128+G128+H128+I128</f>
        <v>5000</v>
      </c>
      <c r="D128" s="19">
        <v>0</v>
      </c>
      <c r="E128" s="19">
        <v>1000</v>
      </c>
      <c r="F128" s="35">
        <v>3000</v>
      </c>
      <c r="G128" s="35">
        <v>1000</v>
      </c>
      <c r="H128" s="35">
        <v>0</v>
      </c>
      <c r="I128" s="19">
        <v>0</v>
      </c>
      <c r="J128" s="27" t="s">
        <v>48</v>
      </c>
    </row>
    <row r="129" spans="1:10" ht="15">
      <c r="A129" s="17">
        <v>111</v>
      </c>
      <c r="B129" s="25" t="s">
        <v>8</v>
      </c>
      <c r="C129" s="19">
        <f>D129+E129+F129+G129+H129+I129</f>
        <v>5000</v>
      </c>
      <c r="D129" s="19">
        <v>0</v>
      </c>
      <c r="E129" s="19">
        <v>1000</v>
      </c>
      <c r="F129" s="35">
        <v>3000</v>
      </c>
      <c r="G129" s="35">
        <v>1000</v>
      </c>
      <c r="H129" s="35">
        <v>0</v>
      </c>
      <c r="I129" s="19">
        <v>0</v>
      </c>
      <c r="J129" s="20"/>
    </row>
    <row r="130" spans="1:10" ht="25.5">
      <c r="A130" s="17">
        <v>112</v>
      </c>
      <c r="B130" s="25" t="s">
        <v>9</v>
      </c>
      <c r="C130" s="19">
        <v>0</v>
      </c>
      <c r="D130" s="19">
        <v>0</v>
      </c>
      <c r="E130" s="19">
        <v>0</v>
      </c>
      <c r="F130" s="35">
        <v>0</v>
      </c>
      <c r="G130" s="35">
        <v>0</v>
      </c>
      <c r="H130" s="35">
        <v>0</v>
      </c>
      <c r="I130" s="19">
        <v>0</v>
      </c>
      <c r="J130" s="20"/>
    </row>
    <row r="131" spans="1:10" ht="15">
      <c r="A131" s="17">
        <v>113</v>
      </c>
      <c r="B131" s="25" t="s">
        <v>10</v>
      </c>
      <c r="C131" s="19">
        <v>0</v>
      </c>
      <c r="D131" s="19">
        <v>0</v>
      </c>
      <c r="E131" s="19">
        <v>0</v>
      </c>
      <c r="F131" s="35">
        <v>0</v>
      </c>
      <c r="G131" s="35">
        <v>0</v>
      </c>
      <c r="H131" s="35">
        <v>0</v>
      </c>
      <c r="I131" s="19">
        <v>0</v>
      </c>
      <c r="J131" s="20"/>
    </row>
    <row r="132" spans="1:10" ht="25.5">
      <c r="A132" s="17">
        <v>114</v>
      </c>
      <c r="B132" s="18" t="s">
        <v>11</v>
      </c>
      <c r="C132" s="19">
        <v>0</v>
      </c>
      <c r="D132" s="19">
        <v>0</v>
      </c>
      <c r="E132" s="19">
        <v>0</v>
      </c>
      <c r="F132" s="35">
        <v>0</v>
      </c>
      <c r="G132" s="35">
        <v>0</v>
      </c>
      <c r="H132" s="35">
        <v>0</v>
      </c>
      <c r="I132" s="19">
        <v>0</v>
      </c>
      <c r="J132" s="20"/>
    </row>
    <row r="133" spans="1:10" ht="15">
      <c r="A133" s="2"/>
      <c r="B133" s="2"/>
      <c r="C133" s="2"/>
      <c r="D133" s="2"/>
      <c r="E133" s="2"/>
      <c r="F133" s="28"/>
      <c r="G133" s="28"/>
      <c r="H133" s="28"/>
      <c r="I133" s="2"/>
      <c r="J133" s="2"/>
    </row>
  </sheetData>
  <sheetProtection/>
  <mergeCells count="84">
    <mergeCell ref="G2:J2"/>
    <mergeCell ref="G3:J3"/>
    <mergeCell ref="J94:J96"/>
    <mergeCell ref="I58:I59"/>
    <mergeCell ref="D82:D83"/>
    <mergeCell ref="E82:E83"/>
    <mergeCell ref="F82:F83"/>
    <mergeCell ref="G82:G83"/>
    <mergeCell ref="H94:H96"/>
    <mergeCell ref="B3:D4"/>
    <mergeCell ref="A5:J7"/>
    <mergeCell ref="A122:A123"/>
    <mergeCell ref="C122:C123"/>
    <mergeCell ref="D122:D123"/>
    <mergeCell ref="E122:E123"/>
    <mergeCell ref="F122:F123"/>
    <mergeCell ref="J58:J59"/>
    <mergeCell ref="B64:J64"/>
    <mergeCell ref="G40:G41"/>
    <mergeCell ref="G122:G123"/>
    <mergeCell ref="I122:I123"/>
    <mergeCell ref="J122:J123"/>
    <mergeCell ref="E101:E102"/>
    <mergeCell ref="F101:F102"/>
    <mergeCell ref="G101:G102"/>
    <mergeCell ref="I101:I102"/>
    <mergeCell ref="J101:J102"/>
    <mergeCell ref="H101:H102"/>
    <mergeCell ref="H122:H123"/>
    <mergeCell ref="I89:I90"/>
    <mergeCell ref="H82:H83"/>
    <mergeCell ref="A94:A96"/>
    <mergeCell ref="C94:C96"/>
    <mergeCell ref="D94:D96"/>
    <mergeCell ref="A101:A102"/>
    <mergeCell ref="C101:C102"/>
    <mergeCell ref="D101:D102"/>
    <mergeCell ref="E94:E96"/>
    <mergeCell ref="D89:D90"/>
    <mergeCell ref="J89:J90"/>
    <mergeCell ref="A89:A90"/>
    <mergeCell ref="B89:B90"/>
    <mergeCell ref="C89:C90"/>
    <mergeCell ref="F94:F96"/>
    <mergeCell ref="G94:G96"/>
    <mergeCell ref="I94:I96"/>
    <mergeCell ref="F89:F90"/>
    <mergeCell ref="G89:G90"/>
    <mergeCell ref="H89:H90"/>
    <mergeCell ref="I82:I83"/>
    <mergeCell ref="J82:J83"/>
    <mergeCell ref="A70:J70"/>
    <mergeCell ref="B76:J76"/>
    <mergeCell ref="B81:J81"/>
    <mergeCell ref="A82:A83"/>
    <mergeCell ref="B82:B83"/>
    <mergeCell ref="C82:C83"/>
    <mergeCell ref="E89:E90"/>
    <mergeCell ref="A8:A9"/>
    <mergeCell ref="B8:B9"/>
    <mergeCell ref="C8:I8"/>
    <mergeCell ref="J8:J9"/>
    <mergeCell ref="B15:J15"/>
    <mergeCell ref="B21:J21"/>
    <mergeCell ref="A58:A59"/>
    <mergeCell ref="C58:C59"/>
    <mergeCell ref="D58:D59"/>
    <mergeCell ref="B27:J27"/>
    <mergeCell ref="B33:J33"/>
    <mergeCell ref="B39:J39"/>
    <mergeCell ref="A40:A41"/>
    <mergeCell ref="C40:C41"/>
    <mergeCell ref="H40:H41"/>
    <mergeCell ref="J40:J41"/>
    <mergeCell ref="H58:H59"/>
    <mergeCell ref="D40:D41"/>
    <mergeCell ref="E40:E41"/>
    <mergeCell ref="F40:F41"/>
    <mergeCell ref="E58:E59"/>
    <mergeCell ref="F58:F59"/>
    <mergeCell ref="B46:J46"/>
    <mergeCell ref="B57:J57"/>
    <mergeCell ref="G58:G59"/>
    <mergeCell ref="I40:I41"/>
  </mergeCells>
  <printOptions/>
  <pageMargins left="0.3937007874015748" right="0.3937007874015748" top="1.1811023622047245" bottom="0.3937007874015748" header="0.31496062992125984" footer="0.31496062992125984"/>
  <pageSetup firstPageNumber="10" useFirstPageNumber="1" horizontalDpi="600" verticalDpi="600" orientation="landscape" paperSize="9" scale="87" r:id="rId1"/>
  <headerFooter>
    <oddHeader>&amp;C &amp;P</oddHeader>
    <evenHeader>&amp;C11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2023-03-23T09:55:47Z</dcterms:modified>
  <cp:category/>
  <cp:version/>
  <cp:contentType/>
  <cp:contentStatus/>
</cp:coreProperties>
</file>