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умицкая Л.Г\ЛАРИСА\Муниципальные программы\Мун. прогр. ГО, ЧС на 2020-2025\На 2023-2025 гг\1 внесение измен. на 2023-25 гг\"/>
    </mc:Choice>
  </mc:AlternateContent>
  <bookViews>
    <workbookView xWindow="0" yWindow="0" windowWidth="28800" windowHeight="12432"/>
  </bookViews>
  <sheets>
    <sheet name="Лист1" sheetId="1" r:id="rId1"/>
  </sheets>
  <definedNames>
    <definedName name="_xlnm.Print_Area" localSheetId="0">Лист1!$A$1:$N$82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H7" i="1"/>
  <c r="G7" i="1"/>
  <c r="F7" i="1"/>
  <c r="D78" i="1" l="1"/>
  <c r="D71" i="1"/>
  <c r="D66" i="1"/>
  <c r="D61" i="1"/>
  <c r="D56" i="1"/>
  <c r="D45" i="1"/>
  <c r="C71" i="1" l="1"/>
  <c r="C66" i="1"/>
  <c r="C56" i="1"/>
  <c r="C78" i="1"/>
  <c r="I79" i="1"/>
  <c r="F79" i="1"/>
  <c r="C49" i="1"/>
  <c r="I57" i="1"/>
  <c r="F62" i="1"/>
  <c r="C62" i="1" s="1"/>
  <c r="C67" i="1"/>
  <c r="I73" i="1"/>
  <c r="C73" i="1" s="1"/>
  <c r="C45" i="1"/>
  <c r="C61" i="1"/>
  <c r="D40" i="1"/>
  <c r="D41" i="1" s="1"/>
  <c r="E7" i="1"/>
  <c r="E16" i="1"/>
  <c r="E17" i="1"/>
  <c r="C57" i="1" l="1"/>
  <c r="C40" i="1"/>
  <c r="C41" i="1" s="1"/>
  <c r="C79" i="1"/>
  <c r="D7" i="1"/>
  <c r="D6" i="1" s="1"/>
  <c r="D17" i="1" l="1"/>
  <c r="D16" i="1"/>
  <c r="C7" i="1"/>
  <c r="C16" i="1"/>
  <c r="C17" i="1"/>
  <c r="C6" i="1"/>
</calcChain>
</file>

<file path=xl/sharedStrings.xml><?xml version="1.0" encoding="utf-8"?>
<sst xmlns="http://schemas.openxmlformats.org/spreadsheetml/2006/main" count="78" uniqueCount="30">
  <si>
    <t>№ строки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</si>
  <si>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</si>
  <si>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</si>
  <si>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</si>
  <si>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</si>
  <si>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Прочие нужды</t>
  </si>
  <si>
    <t>Мероприятие 5: Обеспечение первичных мер пожарной безопасности,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</si>
  <si>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</si>
  <si>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</si>
  <si>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8,9,10,11,12,14,15,16</t>
  </si>
  <si>
    <t>внебюджетные источники</t>
  </si>
  <si>
    <t>федеральный бюджет</t>
  </si>
  <si>
    <t>областной бюджет</t>
  </si>
  <si>
    <t>Капитальные вложения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</si>
  <si>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</si>
  <si>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</si>
  <si>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</si>
  <si>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Иные капитальные вложения всего, в том числе:</t>
  </si>
  <si>
    <t>2. Прочие нужды</t>
  </si>
  <si>
    <t>Всего по направлению "Прочие нужды", всего, в том числе:</t>
  </si>
  <si>
    <t>9003,13550</t>
  </si>
  <si>
    <t>Мероприятие 1: Мероприятия по гражданской обороне, всего, из них:</t>
  </si>
  <si>
    <t>Мероприятие 2: Предупреждение и ликвидация чрезвычайных ситуаций природного и техногенного характера, обеспечение безопасности на водных объектах, всего, из них: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</si>
  <si>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всего, из них:</t>
  </si>
  <si>
    <t>Мероприятие 4: Обеспечение деятельности (оказание услуг) единой дежурно-диспетчетчерской службы и системы оперативно диспетчерского управления, всего, из них:</t>
  </si>
  <si>
    <t>Мероприятие 6: Обеспечение мер по профилактике терроризма, всего из них:</t>
  </si>
  <si>
    <r>
      <rPr>
        <b/>
        <sz val="9"/>
        <color theme="1"/>
        <rFont val="PT Astra Serif"/>
        <family val="1"/>
        <charset val="204"/>
      </rPr>
      <t>ПЛАН МЕРОПРИЯТИЙ
по выполнению муниципальной программы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2020-2025 годы</t>
    </r>
    <r>
      <rPr>
        <sz val="9"/>
        <color theme="1"/>
        <rFont val="PT Astra Serif"/>
        <family val="1"/>
        <charset val="204"/>
      </rPr>
      <t xml:space="preserve">
</t>
    </r>
  </si>
  <si>
    <r>
      <rPr>
        <b/>
        <sz val="9"/>
        <color rgb="FF000000"/>
        <rFont val="PT Astra Serif"/>
        <family val="1"/>
        <charset val="204"/>
      </rPr>
      <t>Всего по направлению «Капитальные вложения», 
в том числе:</t>
    </r>
    <r>
      <rPr>
        <sz val="9"/>
        <color rgb="FF000000"/>
        <rFont val="PT Astra Serif"/>
        <family val="1"/>
        <charset val="204"/>
      </rPr>
      <t xml:space="preserve">
</t>
    </r>
  </si>
  <si>
    <r>
      <rPr>
        <b/>
        <sz val="9"/>
        <color rgb="FF000000"/>
        <rFont val="PT Astra Serif"/>
        <family val="1"/>
        <charset val="204"/>
      </rPr>
      <t>Бюджетные инвестиции в объекты капитального строительства всего, 
в том числе:</t>
    </r>
    <r>
      <rPr>
        <sz val="9"/>
        <color rgb="FF000000"/>
        <rFont val="PT Astra Serif"/>
        <family val="1"/>
        <charset val="204"/>
      </rPr>
      <t xml:space="preserve">
</t>
    </r>
  </si>
  <si>
    <r>
      <t>Приложение № 2                                                                                                                                                                                                  к постановлению Администрации Североуральского городского округа                                   от "</t>
    </r>
    <r>
      <rPr>
        <u/>
        <sz val="9"/>
        <color theme="1"/>
        <rFont val="PT Astra Serif"/>
        <family val="1"/>
        <charset val="204"/>
      </rPr>
      <t>___"__________</t>
    </r>
    <r>
      <rPr>
        <sz val="9"/>
        <color theme="1"/>
        <rFont val="PT Astra Serif"/>
        <family val="1"/>
        <charset val="204"/>
      </rPr>
      <t xml:space="preserve">2023  № </t>
    </r>
    <r>
      <rPr>
        <u/>
        <sz val="9"/>
        <color theme="1"/>
        <rFont val="PT Astra Serif"/>
        <family val="1"/>
        <charset val="204"/>
      </rPr>
      <t>__________</t>
    </r>
    <r>
      <rPr>
        <sz val="9"/>
        <color theme="1"/>
        <rFont val="PT Astra Serif"/>
        <family val="1"/>
        <charset val="204"/>
      </rPr>
      <t xml:space="preserve"> </t>
    </r>
    <r>
      <rPr>
        <u/>
        <sz val="9"/>
        <color theme="0"/>
        <rFont val="PT Astra Serif"/>
        <family val="1"/>
        <charset val="204"/>
      </rPr>
      <t>.</t>
    </r>
    <r>
      <rPr>
        <sz val="9"/>
        <color theme="0"/>
        <rFont val="PT Astra Serif"/>
        <family val="1"/>
        <charset val="204"/>
      </rPr>
      <t xml:space="preserve">                                                         </t>
    </r>
    <r>
      <rPr>
        <sz val="9"/>
        <color theme="1"/>
        <rFont val="PT Astra Serif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2020-2025 годы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</si>
</sst>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9"/>
      <color rgb="FF000000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9"/>
      <color rgb="FF000000"/>
      <name val="PT Astra Serif"/>
      <family val="1"/>
      <charset val="204"/>
    </font>
    <font>
      <u/>
      <sz val="9"/>
      <color theme="1"/>
      <name val="PT Astra Serif"/>
      <family val="1"/>
      <charset val="204"/>
    </font>
    <font>
      <u/>
      <sz val="9"/>
      <color theme="0"/>
      <name val="PT Astra Serif"/>
      <family val="1"/>
      <charset val="204"/>
    </font>
    <font>
      <sz val="9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top" wrapText="1" indent="52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 indent="52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165" fontId="4" fillId="0" borderId="0" xfId="0" applyNumberFormat="1" applyFont="1" applyAlignment="1" applyProtection="1">
      <alignment horizontal="left" wrapText="1"/>
      <protection locked="0"/>
    </xf>
    <xf numFmtId="164" fontId="4" fillId="0" borderId="0" xfId="0" applyNumberFormat="1" applyFont="1" applyAlignment="1" applyProtection="1">
      <alignment horizontal="left" wrapText="1"/>
      <protection locked="0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" fontId="4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topLeftCell="A73" zoomScale="130" zoomScaleNormal="96" zoomScaleSheetLayoutView="130" workbookViewId="0">
      <selection activeCell="F2" sqref="F2:J2"/>
    </sheetView>
  </sheetViews>
  <sheetFormatPr defaultColWidth="9.109375" defaultRowHeight="13.8" x14ac:dyDescent="0.25"/>
  <cols>
    <col min="1" max="1" width="9.109375" style="4"/>
    <col min="2" max="2" width="43.44140625" style="4" customWidth="1"/>
    <col min="3" max="3" width="14.88671875" style="4" customWidth="1"/>
    <col min="4" max="4" width="13.6640625" style="4" customWidth="1"/>
    <col min="5" max="5" width="12.109375" style="4" customWidth="1"/>
    <col min="6" max="6" width="11.109375" style="4" customWidth="1"/>
    <col min="7" max="7" width="12.44140625" style="4" customWidth="1"/>
    <col min="8" max="8" width="11.44140625" style="4" customWidth="1"/>
    <col min="9" max="9" width="11.6640625" style="4" customWidth="1"/>
    <col min="10" max="10" width="15.33203125" style="4" customWidth="1"/>
    <col min="11" max="11" width="9.109375" style="4" hidden="1" customWidth="1"/>
    <col min="12" max="12" width="3.109375" style="4" customWidth="1"/>
    <col min="13" max="13" width="4.33203125" style="4" customWidth="1"/>
    <col min="14" max="14" width="1.44140625" style="4" customWidth="1"/>
    <col min="15" max="16384" width="9.109375" style="4"/>
  </cols>
  <sheetData>
    <row r="1" spans="1:11" ht="11.4" customHeight="1" x14ac:dyDescent="0.25">
      <c r="A1" s="1"/>
      <c r="B1" s="1"/>
      <c r="C1" s="1"/>
      <c r="D1" s="1"/>
      <c r="E1" s="1"/>
      <c r="F1" s="2"/>
      <c r="G1" s="3"/>
      <c r="H1" s="3"/>
      <c r="I1" s="3"/>
      <c r="J1" s="3"/>
      <c r="K1" s="3"/>
    </row>
    <row r="2" spans="1:11" s="10" customFormat="1" ht="123" customHeight="1" x14ac:dyDescent="0.25">
      <c r="A2" s="9"/>
      <c r="B2" s="9"/>
      <c r="C2" s="9"/>
      <c r="D2" s="9"/>
      <c r="E2" s="9"/>
      <c r="F2" s="37" t="s">
        <v>29</v>
      </c>
      <c r="G2" s="38"/>
      <c r="H2" s="38"/>
      <c r="I2" s="38"/>
      <c r="J2" s="38"/>
    </row>
    <row r="3" spans="1:11" s="10" customFormat="1" ht="65.25" customHeight="1" x14ac:dyDescent="0.25">
      <c r="A3" s="40" t="s">
        <v>26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s="10" customFormat="1" ht="142.19999999999999" customHeight="1" x14ac:dyDescent="0.25">
      <c r="A4" s="35" t="s">
        <v>0</v>
      </c>
      <c r="B4" s="35" t="s">
        <v>8</v>
      </c>
      <c r="C4" s="39" t="s">
        <v>1</v>
      </c>
      <c r="D4" s="39"/>
      <c r="E4" s="39"/>
      <c r="F4" s="39"/>
      <c r="G4" s="39"/>
      <c r="H4" s="39"/>
      <c r="I4" s="39"/>
      <c r="J4" s="35" t="s">
        <v>7</v>
      </c>
    </row>
    <row r="5" spans="1:11" s="10" customFormat="1" ht="12" x14ac:dyDescent="0.25">
      <c r="A5" s="36"/>
      <c r="B5" s="36"/>
      <c r="C5" s="5" t="s">
        <v>2</v>
      </c>
      <c r="D5" s="5">
        <v>2020</v>
      </c>
      <c r="E5" s="5">
        <v>2021</v>
      </c>
      <c r="F5" s="5">
        <v>2022</v>
      </c>
      <c r="G5" s="5">
        <v>2023</v>
      </c>
      <c r="H5" s="5">
        <v>2024</v>
      </c>
      <c r="I5" s="5">
        <v>2025</v>
      </c>
      <c r="J5" s="36"/>
    </row>
    <row r="6" spans="1:11" s="10" customFormat="1" ht="12" x14ac:dyDescent="0.25">
      <c r="A6" s="8">
        <v>1</v>
      </c>
      <c r="B6" s="11" t="s">
        <v>3</v>
      </c>
      <c r="C6" s="6">
        <f>SUM(D6:I6)</f>
        <v>59329.978799999997</v>
      </c>
      <c r="D6" s="6">
        <f>D7</f>
        <v>8489.6432999999997</v>
      </c>
      <c r="E6" s="6">
        <v>9003.1355000000003</v>
      </c>
      <c r="F6" s="6">
        <v>9528</v>
      </c>
      <c r="G6" s="6">
        <v>10453</v>
      </c>
      <c r="H6" s="6">
        <v>10585.7</v>
      </c>
      <c r="I6" s="6">
        <v>11270.5</v>
      </c>
      <c r="J6" s="8"/>
    </row>
    <row r="7" spans="1:11" s="10" customFormat="1" ht="12" x14ac:dyDescent="0.25">
      <c r="A7" s="8">
        <v>2</v>
      </c>
      <c r="B7" s="12" t="s">
        <v>4</v>
      </c>
      <c r="C7" s="6">
        <f>SUM(I6,H6,G6,F6,E6,D6)</f>
        <v>59329.978799999997</v>
      </c>
      <c r="D7" s="6">
        <f>D40</f>
        <v>8489.6432999999997</v>
      </c>
      <c r="E7" s="6">
        <f>E6</f>
        <v>9003.1355000000003</v>
      </c>
      <c r="F7" s="6">
        <f>F6</f>
        <v>9528</v>
      </c>
      <c r="G7" s="6">
        <f>G6</f>
        <v>10453</v>
      </c>
      <c r="H7" s="6">
        <f>H6</f>
        <v>10585.7</v>
      </c>
      <c r="I7" s="6">
        <v>11270.5</v>
      </c>
      <c r="J7" s="8"/>
    </row>
    <row r="8" spans="1:11" s="10" customFormat="1" ht="12" x14ac:dyDescent="0.25">
      <c r="A8" s="8">
        <v>3</v>
      </c>
      <c r="B8" s="12" t="s">
        <v>12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/>
    </row>
    <row r="9" spans="1:11" s="10" customFormat="1" ht="12" x14ac:dyDescent="0.25">
      <c r="A9" s="8">
        <v>4</v>
      </c>
      <c r="B9" s="12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/>
    </row>
    <row r="10" spans="1:11" s="10" customFormat="1" ht="12" x14ac:dyDescent="0.25">
      <c r="A10" s="8">
        <v>5</v>
      </c>
      <c r="B10" s="12" t="s">
        <v>10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/>
    </row>
    <row r="11" spans="1:11" s="10" customFormat="1" ht="12" x14ac:dyDescent="0.25">
      <c r="A11" s="8">
        <v>6</v>
      </c>
      <c r="B11" s="11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/>
    </row>
    <row r="12" spans="1:11" s="10" customFormat="1" ht="12" x14ac:dyDescent="0.25">
      <c r="A12" s="8">
        <v>7</v>
      </c>
      <c r="B12" s="12" t="s">
        <v>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/>
    </row>
    <row r="13" spans="1:11" s="10" customFormat="1" ht="12" x14ac:dyDescent="0.25">
      <c r="A13" s="8">
        <v>8</v>
      </c>
      <c r="B13" s="12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/>
    </row>
    <row r="14" spans="1:11" s="10" customFormat="1" ht="12" x14ac:dyDescent="0.25">
      <c r="A14" s="8">
        <v>9</v>
      </c>
      <c r="B14" s="1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/>
    </row>
    <row r="15" spans="1:11" s="10" customFormat="1" ht="12" x14ac:dyDescent="0.25">
      <c r="A15" s="8">
        <v>10</v>
      </c>
      <c r="B15" s="12" t="s">
        <v>10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/>
    </row>
    <row r="16" spans="1:11" s="10" customFormat="1" ht="12" x14ac:dyDescent="0.25">
      <c r="A16" s="8">
        <v>11</v>
      </c>
      <c r="B16" s="11" t="s">
        <v>5</v>
      </c>
      <c r="C16" s="7">
        <f>SUM(D6+E6+F6+G6+H6+I6)</f>
        <v>59329.978799999997</v>
      </c>
      <c r="D16" s="7">
        <f>D6</f>
        <v>8489.6432999999997</v>
      </c>
      <c r="E16" s="7">
        <f>E6</f>
        <v>9003.1355000000003</v>
      </c>
      <c r="F16" s="7">
        <v>9528</v>
      </c>
      <c r="G16" s="7">
        <v>10453</v>
      </c>
      <c r="H16" s="7">
        <v>10585.7</v>
      </c>
      <c r="I16" s="7">
        <v>11270.5</v>
      </c>
      <c r="J16" s="8"/>
    </row>
    <row r="17" spans="1:10" s="10" customFormat="1" ht="12" x14ac:dyDescent="0.25">
      <c r="A17" s="8">
        <v>12</v>
      </c>
      <c r="B17" s="12" t="s">
        <v>4</v>
      </c>
      <c r="C17" s="7">
        <f>SUM(D6+E6+F6+G6+H6+I6)</f>
        <v>59329.978799999997</v>
      </c>
      <c r="D17" s="7">
        <f>D6</f>
        <v>8489.6432999999997</v>
      </c>
      <c r="E17" s="7">
        <f>E6</f>
        <v>9003.1355000000003</v>
      </c>
      <c r="F17" s="7">
        <v>9528</v>
      </c>
      <c r="G17" s="7">
        <v>10453</v>
      </c>
      <c r="H17" s="7">
        <v>10585.7</v>
      </c>
      <c r="I17" s="7">
        <v>11270.5</v>
      </c>
      <c r="J17" s="8"/>
    </row>
    <row r="18" spans="1:10" s="10" customFormat="1" ht="12" x14ac:dyDescent="0.25">
      <c r="A18" s="8">
        <v>13</v>
      </c>
      <c r="B18" s="12" t="s">
        <v>12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/>
    </row>
    <row r="19" spans="1:10" s="10" customFormat="1" ht="12" x14ac:dyDescent="0.25">
      <c r="A19" s="8">
        <v>14</v>
      </c>
      <c r="B19" s="12" t="s">
        <v>11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/>
    </row>
    <row r="20" spans="1:10" s="10" customFormat="1" ht="12" x14ac:dyDescent="0.25">
      <c r="A20" s="8">
        <v>15</v>
      </c>
      <c r="B20" s="12" t="s">
        <v>10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/>
    </row>
    <row r="21" spans="1:10" s="10" customFormat="1" ht="12" x14ac:dyDescent="0.25">
      <c r="A21" s="8">
        <v>16</v>
      </c>
      <c r="B21" s="24" t="s">
        <v>14</v>
      </c>
      <c r="C21" s="25"/>
      <c r="D21" s="25"/>
      <c r="E21" s="25"/>
      <c r="F21" s="25"/>
      <c r="G21" s="25"/>
      <c r="H21" s="25"/>
      <c r="I21" s="25"/>
      <c r="J21" s="26"/>
    </row>
    <row r="22" spans="1:10" s="10" customFormat="1" ht="35.4" x14ac:dyDescent="0.25">
      <c r="A22" s="8">
        <v>17</v>
      </c>
      <c r="B22" s="12" t="s">
        <v>27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/>
    </row>
    <row r="23" spans="1:10" s="10" customFormat="1" ht="12" x14ac:dyDescent="0.25">
      <c r="A23" s="8">
        <v>18</v>
      </c>
      <c r="B23" s="12" t="s">
        <v>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/>
    </row>
    <row r="24" spans="1:10" s="10" customFormat="1" ht="12" x14ac:dyDescent="0.25">
      <c r="A24" s="8">
        <v>19</v>
      </c>
      <c r="B24" s="12" t="s">
        <v>12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/>
    </row>
    <row r="25" spans="1:10" s="10" customFormat="1" ht="12" x14ac:dyDescent="0.25">
      <c r="A25" s="8">
        <v>20</v>
      </c>
      <c r="B25" s="12" t="s">
        <v>11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/>
    </row>
    <row r="26" spans="1:10" s="10" customFormat="1" ht="12" x14ac:dyDescent="0.25">
      <c r="A26" s="8">
        <v>21</v>
      </c>
      <c r="B26" s="12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/>
    </row>
    <row r="27" spans="1:10" s="10" customFormat="1" ht="12" x14ac:dyDescent="0.25">
      <c r="A27" s="8">
        <v>22</v>
      </c>
      <c r="B27" s="24" t="s">
        <v>15</v>
      </c>
      <c r="C27" s="27"/>
      <c r="D27" s="27"/>
      <c r="E27" s="27"/>
      <c r="F27" s="27"/>
      <c r="G27" s="27"/>
      <c r="H27" s="27"/>
      <c r="I27" s="27"/>
      <c r="J27" s="28"/>
    </row>
    <row r="28" spans="1:10" s="10" customFormat="1" ht="46.8" x14ac:dyDescent="0.25">
      <c r="A28" s="8">
        <v>23</v>
      </c>
      <c r="B28" s="12" t="s">
        <v>28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/>
    </row>
    <row r="29" spans="1:10" s="10" customFormat="1" ht="12" x14ac:dyDescent="0.25">
      <c r="A29" s="8">
        <v>24</v>
      </c>
      <c r="B29" s="12" t="s">
        <v>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8"/>
    </row>
    <row r="30" spans="1:10" s="10" customFormat="1" ht="12" x14ac:dyDescent="0.25">
      <c r="A30" s="8">
        <v>25</v>
      </c>
      <c r="B30" s="12" t="s">
        <v>12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/>
    </row>
    <row r="31" spans="1:10" s="10" customFormat="1" ht="12" x14ac:dyDescent="0.25">
      <c r="A31" s="8">
        <v>26</v>
      </c>
      <c r="B31" s="12" t="s">
        <v>11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/>
    </row>
    <row r="32" spans="1:10" s="10" customFormat="1" ht="12" x14ac:dyDescent="0.25">
      <c r="A32" s="8">
        <v>27</v>
      </c>
      <c r="B32" s="12" t="s">
        <v>10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8"/>
    </row>
    <row r="33" spans="1:10" s="10" customFormat="1" ht="12" x14ac:dyDescent="0.25">
      <c r="A33" s="8">
        <v>28</v>
      </c>
      <c r="B33" s="24" t="s">
        <v>16</v>
      </c>
      <c r="C33" s="27"/>
      <c r="D33" s="27"/>
      <c r="E33" s="27"/>
      <c r="F33" s="27"/>
      <c r="G33" s="27"/>
      <c r="H33" s="27"/>
      <c r="I33" s="27"/>
      <c r="J33" s="28"/>
    </row>
    <row r="34" spans="1:10" s="10" customFormat="1" ht="12" x14ac:dyDescent="0.25">
      <c r="A34" s="8">
        <v>29</v>
      </c>
      <c r="B34" s="11" t="s">
        <v>17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/>
    </row>
    <row r="35" spans="1:10" s="10" customFormat="1" ht="12" x14ac:dyDescent="0.25">
      <c r="A35" s="8">
        <v>30</v>
      </c>
      <c r="B35" s="12" t="s">
        <v>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/>
    </row>
    <row r="36" spans="1:10" s="10" customFormat="1" ht="12" x14ac:dyDescent="0.25">
      <c r="A36" s="8">
        <v>31</v>
      </c>
      <c r="B36" s="12" t="s">
        <v>12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/>
    </row>
    <row r="37" spans="1:10" s="10" customFormat="1" ht="12" x14ac:dyDescent="0.25">
      <c r="A37" s="8">
        <v>32</v>
      </c>
      <c r="B37" s="12" t="s">
        <v>11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/>
    </row>
    <row r="38" spans="1:10" s="10" customFormat="1" ht="12" x14ac:dyDescent="0.25">
      <c r="A38" s="8">
        <v>33</v>
      </c>
      <c r="B38" s="12" t="s">
        <v>10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8"/>
    </row>
    <row r="39" spans="1:10" s="10" customFormat="1" ht="12" x14ac:dyDescent="0.25">
      <c r="A39" s="8">
        <v>34</v>
      </c>
      <c r="B39" s="24" t="s">
        <v>18</v>
      </c>
      <c r="C39" s="27"/>
      <c r="D39" s="27"/>
      <c r="E39" s="27"/>
      <c r="F39" s="27"/>
      <c r="G39" s="27"/>
      <c r="H39" s="27"/>
      <c r="I39" s="27"/>
      <c r="J39" s="28"/>
    </row>
    <row r="40" spans="1:10" s="10" customFormat="1" ht="22.8" x14ac:dyDescent="0.25">
      <c r="A40" s="8">
        <v>35</v>
      </c>
      <c r="B40" s="11" t="s">
        <v>19</v>
      </c>
      <c r="C40" s="6">
        <f>SUM(I40,H40,G40,F40,E40,D40)</f>
        <v>59329.978799999997</v>
      </c>
      <c r="D40" s="6">
        <f t="shared" ref="D40" si="0">D45+D56+D61+D66+D71+D78</f>
        <v>8489.6432999999997</v>
      </c>
      <c r="E40" s="6">
        <f>E6</f>
        <v>9003.1355000000003</v>
      </c>
      <c r="F40" s="6">
        <v>9528</v>
      </c>
      <c r="G40" s="6">
        <v>10453</v>
      </c>
      <c r="H40" s="6">
        <v>10585.7</v>
      </c>
      <c r="I40" s="6">
        <v>11270.5</v>
      </c>
      <c r="J40" s="8"/>
    </row>
    <row r="41" spans="1:10" s="13" customFormat="1" ht="12" x14ac:dyDescent="0.25">
      <c r="A41" s="42">
        <v>36</v>
      </c>
      <c r="B41" s="13" t="s">
        <v>4</v>
      </c>
      <c r="C41" s="14">
        <f>C40</f>
        <v>59329.978799999997</v>
      </c>
      <c r="D41" s="14">
        <f>D40</f>
        <v>8489.6432999999997</v>
      </c>
      <c r="E41" s="14" t="s">
        <v>20</v>
      </c>
      <c r="F41" s="15">
        <v>9528</v>
      </c>
      <c r="G41" s="16">
        <v>10453</v>
      </c>
      <c r="H41" s="16">
        <v>10585.7</v>
      </c>
      <c r="I41" s="16">
        <v>11270.5</v>
      </c>
    </row>
    <row r="42" spans="1:10" s="13" customFormat="1" ht="12" x14ac:dyDescent="0.25">
      <c r="A42" s="42">
        <v>37</v>
      </c>
      <c r="B42" s="13" t="s">
        <v>12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</row>
    <row r="43" spans="1:10" s="13" customFormat="1" ht="12" x14ac:dyDescent="0.25">
      <c r="A43" s="42">
        <v>38</v>
      </c>
      <c r="B43" s="13" t="s">
        <v>11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</row>
    <row r="44" spans="1:10" s="13" customFormat="1" ht="12" x14ac:dyDescent="0.25">
      <c r="A44" s="42">
        <v>39</v>
      </c>
      <c r="B44" s="13" t="s">
        <v>10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</row>
    <row r="45" spans="1:10" s="10" customFormat="1" ht="39" customHeight="1" x14ac:dyDescent="0.25">
      <c r="A45" s="18">
        <v>40</v>
      </c>
      <c r="B45" s="32" t="s">
        <v>21</v>
      </c>
      <c r="C45" s="22">
        <f>SUM(I45,H45,G45,F45,E45,D45)</f>
        <v>900.56999999999994</v>
      </c>
      <c r="D45" s="22">
        <f>D49</f>
        <v>111.48</v>
      </c>
      <c r="E45" s="22">
        <v>159.29</v>
      </c>
      <c r="F45" s="22">
        <v>106.8</v>
      </c>
      <c r="G45" s="22">
        <v>123</v>
      </c>
      <c r="H45" s="22">
        <v>200</v>
      </c>
      <c r="I45" s="22">
        <v>200</v>
      </c>
      <c r="J45" s="18">
        <v>4.7</v>
      </c>
    </row>
    <row r="46" spans="1:10" s="10" customFormat="1" ht="15" hidden="1" customHeight="1" x14ac:dyDescent="0.25">
      <c r="A46" s="30"/>
      <c r="B46" s="33"/>
      <c r="C46" s="29"/>
      <c r="D46" s="29"/>
      <c r="E46" s="29"/>
      <c r="F46" s="29"/>
      <c r="G46" s="29"/>
      <c r="H46" s="29"/>
      <c r="I46" s="29"/>
      <c r="J46" s="30"/>
    </row>
    <row r="47" spans="1:10" s="10" customFormat="1" ht="15" hidden="1" customHeight="1" x14ac:dyDescent="0.25">
      <c r="A47" s="30"/>
      <c r="B47" s="33"/>
      <c r="C47" s="29"/>
      <c r="D47" s="29"/>
      <c r="E47" s="29"/>
      <c r="F47" s="29"/>
      <c r="G47" s="29"/>
      <c r="H47" s="29"/>
      <c r="I47" s="29"/>
      <c r="J47" s="30"/>
    </row>
    <row r="48" spans="1:10" s="10" customFormat="1" ht="15.6" hidden="1" customHeight="1" x14ac:dyDescent="0.25">
      <c r="A48" s="19"/>
      <c r="B48" s="34"/>
      <c r="C48" s="23"/>
      <c r="D48" s="23"/>
      <c r="E48" s="23"/>
      <c r="F48" s="23"/>
      <c r="G48" s="23"/>
      <c r="H48" s="23"/>
      <c r="I48" s="23"/>
      <c r="J48" s="19"/>
    </row>
    <row r="49" spans="1:10" s="10" customFormat="1" ht="15" customHeight="1" x14ac:dyDescent="0.25">
      <c r="A49" s="18">
        <v>41</v>
      </c>
      <c r="B49" s="20" t="s">
        <v>4</v>
      </c>
      <c r="C49" s="22">
        <f>SUM(I49,H49,G49,F49,E49,D49)</f>
        <v>900.56999999999994</v>
      </c>
      <c r="D49" s="22">
        <v>111.48</v>
      </c>
      <c r="E49" s="22">
        <v>159.29</v>
      </c>
      <c r="F49" s="22">
        <v>106.8</v>
      </c>
      <c r="G49" s="22">
        <v>123</v>
      </c>
      <c r="H49" s="22">
        <v>200</v>
      </c>
      <c r="I49" s="22">
        <v>200</v>
      </c>
      <c r="J49" s="18"/>
    </row>
    <row r="50" spans="1:10" s="10" customFormat="1" ht="2.4" customHeight="1" x14ac:dyDescent="0.25">
      <c r="A50" s="30"/>
      <c r="B50" s="31"/>
      <c r="C50" s="29"/>
      <c r="D50" s="29"/>
      <c r="E50" s="29"/>
      <c r="F50" s="29"/>
      <c r="G50" s="29"/>
      <c r="H50" s="29"/>
      <c r="I50" s="29"/>
      <c r="J50" s="30"/>
    </row>
    <row r="51" spans="1:10" s="10" customFormat="1" ht="15" hidden="1" customHeight="1" x14ac:dyDescent="0.25">
      <c r="A51" s="30"/>
      <c r="B51" s="31"/>
      <c r="C51" s="29"/>
      <c r="D51" s="29"/>
      <c r="E51" s="29"/>
      <c r="F51" s="29"/>
      <c r="G51" s="29"/>
      <c r="H51" s="29"/>
      <c r="I51" s="29"/>
      <c r="J51" s="30"/>
    </row>
    <row r="52" spans="1:10" s="10" customFormat="1" ht="15" hidden="1" customHeight="1" x14ac:dyDescent="0.25">
      <c r="A52" s="19"/>
      <c r="B52" s="21"/>
      <c r="C52" s="23"/>
      <c r="D52" s="23"/>
      <c r="E52" s="23"/>
      <c r="F52" s="23"/>
      <c r="G52" s="23"/>
      <c r="H52" s="23"/>
      <c r="I52" s="23"/>
      <c r="J52" s="19"/>
    </row>
    <row r="53" spans="1:10" s="10" customFormat="1" ht="12" x14ac:dyDescent="0.25">
      <c r="A53" s="8">
        <v>42</v>
      </c>
      <c r="B53" s="12" t="s">
        <v>12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8"/>
    </row>
    <row r="54" spans="1:10" s="10" customFormat="1" ht="12" x14ac:dyDescent="0.25">
      <c r="A54" s="8">
        <v>43</v>
      </c>
      <c r="B54" s="12" t="s">
        <v>11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8"/>
    </row>
    <row r="55" spans="1:10" s="10" customFormat="1" ht="12" x14ac:dyDescent="0.25">
      <c r="A55" s="8">
        <v>44</v>
      </c>
      <c r="B55" s="12" t="s">
        <v>10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8"/>
    </row>
    <row r="56" spans="1:10" s="10" customFormat="1" ht="48" x14ac:dyDescent="0.25">
      <c r="A56" s="8">
        <v>45</v>
      </c>
      <c r="B56" s="12" t="s">
        <v>22</v>
      </c>
      <c r="C56" s="7">
        <f>SUM(I56,H56,G56,F56,E56,D56)</f>
        <v>593</v>
      </c>
      <c r="D56" s="7">
        <f>D57</f>
        <v>100</v>
      </c>
      <c r="E56" s="7">
        <v>0</v>
      </c>
      <c r="F56" s="7">
        <v>0</v>
      </c>
      <c r="G56" s="7">
        <v>130</v>
      </c>
      <c r="H56" s="7">
        <v>150</v>
      </c>
      <c r="I56" s="7">
        <v>213</v>
      </c>
      <c r="J56" s="8">
        <v>3</v>
      </c>
    </row>
    <row r="57" spans="1:10" s="10" customFormat="1" ht="12" x14ac:dyDescent="0.25">
      <c r="A57" s="8">
        <v>46</v>
      </c>
      <c r="B57" s="12" t="s">
        <v>4</v>
      </c>
      <c r="C57" s="7">
        <f>SUM(I57,H57,G57,F57,E57,D57)</f>
        <v>593</v>
      </c>
      <c r="D57" s="7">
        <v>100</v>
      </c>
      <c r="E57" s="7">
        <v>0</v>
      </c>
      <c r="F57" s="7">
        <v>0</v>
      </c>
      <c r="G57" s="7">
        <v>130</v>
      </c>
      <c r="H57" s="7">
        <v>150</v>
      </c>
      <c r="I57" s="7">
        <f>SUM(I56)</f>
        <v>213</v>
      </c>
      <c r="J57" s="8"/>
    </row>
    <row r="58" spans="1:10" s="10" customFormat="1" ht="12" x14ac:dyDescent="0.25">
      <c r="A58" s="8">
        <v>47</v>
      </c>
      <c r="B58" s="12" t="s">
        <v>12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8"/>
    </row>
    <row r="59" spans="1:10" s="10" customFormat="1" ht="12" x14ac:dyDescent="0.25">
      <c r="A59" s="8">
        <v>48</v>
      </c>
      <c r="B59" s="12" t="s">
        <v>11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8"/>
    </row>
    <row r="60" spans="1:10" s="10" customFormat="1" ht="12" x14ac:dyDescent="0.25">
      <c r="A60" s="8">
        <v>49</v>
      </c>
      <c r="B60" s="12" t="s">
        <v>10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8"/>
    </row>
    <row r="61" spans="1:10" s="10" customFormat="1" ht="48" x14ac:dyDescent="0.25">
      <c r="A61" s="8">
        <v>50</v>
      </c>
      <c r="B61" s="12" t="s">
        <v>23</v>
      </c>
      <c r="C61" s="7">
        <f>SUM(I61,H61,G61,F61,E61,D61)</f>
        <v>497.74</v>
      </c>
      <c r="D61" s="7">
        <f>D62</f>
        <v>54.74</v>
      </c>
      <c r="E61" s="7">
        <v>0</v>
      </c>
      <c r="F61" s="7">
        <v>0</v>
      </c>
      <c r="G61" s="7">
        <v>100</v>
      </c>
      <c r="H61" s="7">
        <v>110</v>
      </c>
      <c r="I61" s="7">
        <v>233</v>
      </c>
      <c r="J61" s="8">
        <v>3</v>
      </c>
    </row>
    <row r="62" spans="1:10" s="10" customFormat="1" ht="12" x14ac:dyDescent="0.25">
      <c r="A62" s="8">
        <v>51</v>
      </c>
      <c r="B62" s="12" t="s">
        <v>4</v>
      </c>
      <c r="C62" s="7">
        <f>SUM(I62,H62,G62,F62,E62,D62)</f>
        <v>497.74</v>
      </c>
      <c r="D62" s="7">
        <v>54.74</v>
      </c>
      <c r="E62" s="7">
        <v>0</v>
      </c>
      <c r="F62" s="7">
        <f>SUM(F61)</f>
        <v>0</v>
      </c>
      <c r="G62" s="7">
        <v>100</v>
      </c>
      <c r="H62" s="7">
        <v>110</v>
      </c>
      <c r="I62" s="7">
        <v>233</v>
      </c>
      <c r="J62" s="8"/>
    </row>
    <row r="63" spans="1:10" s="10" customFormat="1" ht="12" x14ac:dyDescent="0.25">
      <c r="A63" s="8">
        <v>52</v>
      </c>
      <c r="B63" s="12" t="s">
        <v>12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8"/>
    </row>
    <row r="64" spans="1:10" s="10" customFormat="1" ht="12" x14ac:dyDescent="0.25">
      <c r="A64" s="8">
        <v>53</v>
      </c>
      <c r="B64" s="12" t="s">
        <v>11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8"/>
    </row>
    <row r="65" spans="1:10" s="10" customFormat="1" ht="12" x14ac:dyDescent="0.25">
      <c r="A65" s="8">
        <v>54</v>
      </c>
      <c r="B65" s="12" t="s">
        <v>10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8"/>
    </row>
    <row r="66" spans="1:10" s="10" customFormat="1" ht="48" x14ac:dyDescent="0.25">
      <c r="A66" s="8">
        <v>55</v>
      </c>
      <c r="B66" s="17" t="s">
        <v>24</v>
      </c>
      <c r="C66" s="7">
        <f>SUM(I66,H66,G66,F66,E66,D66)</f>
        <v>54110.768799999998</v>
      </c>
      <c r="D66" s="7">
        <f>D67</f>
        <v>7856.1313</v>
      </c>
      <c r="E66" s="7">
        <v>8424.4375</v>
      </c>
      <c r="F66" s="7">
        <v>8830</v>
      </c>
      <c r="G66" s="7">
        <v>9450</v>
      </c>
      <c r="H66" s="7">
        <v>9525.7000000000007</v>
      </c>
      <c r="I66" s="7">
        <v>10024.5</v>
      </c>
      <c r="J66" s="8">
        <v>4.5999999999999996</v>
      </c>
    </row>
    <row r="67" spans="1:10" s="10" customFormat="1" ht="12" x14ac:dyDescent="0.25">
      <c r="A67" s="8">
        <v>56</v>
      </c>
      <c r="B67" s="12" t="s">
        <v>4</v>
      </c>
      <c r="C67" s="7">
        <f>SUM(I67,H67,G67,F67,E67,D67)</f>
        <v>54110.768799999998</v>
      </c>
      <c r="D67" s="7">
        <v>7856.1313</v>
      </c>
      <c r="E67" s="7">
        <v>8424.4375</v>
      </c>
      <c r="F67" s="7">
        <v>8830</v>
      </c>
      <c r="G67" s="7">
        <v>9450</v>
      </c>
      <c r="H67" s="7">
        <v>9525.7000000000007</v>
      </c>
      <c r="I67" s="7">
        <v>10024.5</v>
      </c>
      <c r="J67" s="8"/>
    </row>
    <row r="68" spans="1:10" s="10" customFormat="1" ht="12" x14ac:dyDescent="0.25">
      <c r="A68" s="8">
        <v>57</v>
      </c>
      <c r="B68" s="12" t="s">
        <v>12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8"/>
    </row>
    <row r="69" spans="1:10" s="10" customFormat="1" ht="12" x14ac:dyDescent="0.25">
      <c r="A69" s="8">
        <v>58</v>
      </c>
      <c r="B69" s="12" t="s">
        <v>11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8"/>
    </row>
    <row r="70" spans="1:10" s="10" customFormat="1" ht="12" x14ac:dyDescent="0.25">
      <c r="A70" s="8">
        <v>59</v>
      </c>
      <c r="B70" s="12" t="s">
        <v>10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8"/>
    </row>
    <row r="71" spans="1:10" s="10" customFormat="1" ht="36" customHeight="1" x14ac:dyDescent="0.25">
      <c r="A71" s="18">
        <v>60</v>
      </c>
      <c r="B71" s="20" t="s">
        <v>6</v>
      </c>
      <c r="C71" s="22">
        <f>SUM(I71,H71,G71,F71,E71,D71)</f>
        <v>2993</v>
      </c>
      <c r="D71" s="22">
        <f>D73</f>
        <v>260</v>
      </c>
      <c r="E71" s="22">
        <v>291.8</v>
      </c>
      <c r="F71" s="22">
        <v>591.20000000000005</v>
      </c>
      <c r="G71" s="22">
        <v>650</v>
      </c>
      <c r="H71" s="22">
        <v>600</v>
      </c>
      <c r="I71" s="22">
        <v>600</v>
      </c>
      <c r="J71" s="18" t="s">
        <v>9</v>
      </c>
    </row>
    <row r="72" spans="1:10" s="10" customFormat="1" ht="15" hidden="1" customHeight="1" x14ac:dyDescent="0.25">
      <c r="A72" s="19"/>
      <c r="B72" s="21"/>
      <c r="C72" s="23"/>
      <c r="D72" s="23"/>
      <c r="E72" s="23"/>
      <c r="F72" s="23"/>
      <c r="G72" s="23"/>
      <c r="H72" s="23"/>
      <c r="I72" s="23"/>
      <c r="J72" s="19"/>
    </row>
    <row r="73" spans="1:10" s="10" customFormat="1" ht="17.399999999999999" customHeight="1" x14ac:dyDescent="0.25">
      <c r="A73" s="18">
        <v>61</v>
      </c>
      <c r="B73" s="20" t="s">
        <v>4</v>
      </c>
      <c r="C73" s="22">
        <f>SUM(I73,H73,G73,F73,E73,D73)</f>
        <v>2993</v>
      </c>
      <c r="D73" s="22">
        <v>260</v>
      </c>
      <c r="E73" s="22">
        <v>291.8</v>
      </c>
      <c r="F73" s="22">
        <v>591.20000000000005</v>
      </c>
      <c r="G73" s="22">
        <v>650</v>
      </c>
      <c r="H73" s="22">
        <v>600</v>
      </c>
      <c r="I73" s="22">
        <f>SUM(I71)</f>
        <v>600</v>
      </c>
      <c r="J73" s="18"/>
    </row>
    <row r="74" spans="1:10" s="10" customFormat="1" ht="15" hidden="1" customHeight="1" x14ac:dyDescent="0.25">
      <c r="A74" s="19"/>
      <c r="B74" s="21"/>
      <c r="C74" s="23"/>
      <c r="D74" s="23"/>
      <c r="E74" s="23"/>
      <c r="F74" s="23"/>
      <c r="G74" s="23"/>
      <c r="H74" s="23"/>
      <c r="I74" s="23"/>
      <c r="J74" s="19"/>
    </row>
    <row r="75" spans="1:10" s="10" customFormat="1" ht="12" x14ac:dyDescent="0.25">
      <c r="A75" s="8">
        <v>62</v>
      </c>
      <c r="B75" s="12" t="s">
        <v>12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8"/>
    </row>
    <row r="76" spans="1:10" s="10" customFormat="1" ht="12" x14ac:dyDescent="0.25">
      <c r="A76" s="8">
        <v>63</v>
      </c>
      <c r="B76" s="12" t="s">
        <v>11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8"/>
    </row>
    <row r="77" spans="1:10" s="10" customFormat="1" ht="12" x14ac:dyDescent="0.25">
      <c r="A77" s="8">
        <v>64</v>
      </c>
      <c r="B77" s="12" t="s">
        <v>10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8"/>
    </row>
    <row r="78" spans="1:10" s="10" customFormat="1" ht="36.6" customHeight="1" x14ac:dyDescent="0.25">
      <c r="A78" s="8">
        <v>65</v>
      </c>
      <c r="B78" s="12" t="s">
        <v>25</v>
      </c>
      <c r="C78" s="7">
        <f>SUM(I78,H78,G78,F78,E78,D78)</f>
        <v>234.9</v>
      </c>
      <c r="D78" s="7">
        <f>D79</f>
        <v>107.292</v>
      </c>
      <c r="E78" s="7">
        <v>127.608</v>
      </c>
      <c r="F78" s="7">
        <v>0</v>
      </c>
      <c r="G78" s="7">
        <v>0</v>
      </c>
      <c r="H78" s="7">
        <v>0</v>
      </c>
      <c r="I78" s="7">
        <v>0</v>
      </c>
      <c r="J78" s="8">
        <v>17.18</v>
      </c>
    </row>
    <row r="79" spans="1:10" s="10" customFormat="1" ht="15" customHeight="1" x14ac:dyDescent="0.25">
      <c r="A79" s="8">
        <v>66</v>
      </c>
      <c r="B79" s="12" t="s">
        <v>4</v>
      </c>
      <c r="C79" s="7">
        <f>SUM(I79,H79,G79,F79,E79,D79)</f>
        <v>234.9</v>
      </c>
      <c r="D79" s="7">
        <v>107.292</v>
      </c>
      <c r="E79" s="7">
        <v>127.608</v>
      </c>
      <c r="F79" s="7">
        <f>SUM(F78)</f>
        <v>0</v>
      </c>
      <c r="G79" s="7">
        <v>0</v>
      </c>
      <c r="H79" s="7">
        <v>0</v>
      </c>
      <c r="I79" s="7">
        <f>SUM(I78)</f>
        <v>0</v>
      </c>
      <c r="J79" s="12"/>
    </row>
    <row r="80" spans="1:10" s="10" customFormat="1" ht="12" x14ac:dyDescent="0.25">
      <c r="A80" s="8">
        <v>67</v>
      </c>
      <c r="B80" s="12" t="s">
        <v>12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8"/>
    </row>
    <row r="81" spans="1:10" s="10" customFormat="1" ht="12" x14ac:dyDescent="0.25">
      <c r="A81" s="8">
        <v>68</v>
      </c>
      <c r="B81" s="12" t="s">
        <v>11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8"/>
    </row>
    <row r="82" spans="1:10" s="10" customFormat="1" ht="12" x14ac:dyDescent="0.25">
      <c r="A82" s="8">
        <v>69</v>
      </c>
      <c r="B82" s="12" t="s">
        <v>10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8"/>
    </row>
  </sheetData>
  <mergeCells count="50">
    <mergeCell ref="B4:B5"/>
    <mergeCell ref="A4:A5"/>
    <mergeCell ref="F2:J2"/>
    <mergeCell ref="C4:I4"/>
    <mergeCell ref="J4:J5"/>
    <mergeCell ref="A3:J3"/>
    <mergeCell ref="I45:I48"/>
    <mergeCell ref="J45:J48"/>
    <mergeCell ref="F45:F48"/>
    <mergeCell ref="A49:A52"/>
    <mergeCell ref="B49:B52"/>
    <mergeCell ref="C49:C52"/>
    <mergeCell ref="D49:D52"/>
    <mergeCell ref="E49:E52"/>
    <mergeCell ref="A45:A48"/>
    <mergeCell ref="B45:B48"/>
    <mergeCell ref="C45:C48"/>
    <mergeCell ref="D45:D48"/>
    <mergeCell ref="E45:E48"/>
    <mergeCell ref="G45:G48"/>
    <mergeCell ref="H45:H48"/>
    <mergeCell ref="F73:F74"/>
    <mergeCell ref="G73:G74"/>
    <mergeCell ref="I73:I74"/>
    <mergeCell ref="J73:J74"/>
    <mergeCell ref="G71:G72"/>
    <mergeCell ref="I71:I72"/>
    <mergeCell ref="J71:J72"/>
    <mergeCell ref="H73:H74"/>
    <mergeCell ref="A73:A74"/>
    <mergeCell ref="B73:B74"/>
    <mergeCell ref="C73:C74"/>
    <mergeCell ref="D73:D74"/>
    <mergeCell ref="E73:E74"/>
    <mergeCell ref="A71:A72"/>
    <mergeCell ref="B71:B72"/>
    <mergeCell ref="C71:C72"/>
    <mergeCell ref="B21:J21"/>
    <mergeCell ref="B27:J27"/>
    <mergeCell ref="B33:J33"/>
    <mergeCell ref="B39:J39"/>
    <mergeCell ref="D71:D72"/>
    <mergeCell ref="E71:E72"/>
    <mergeCell ref="F71:F72"/>
    <mergeCell ref="F49:F52"/>
    <mergeCell ref="G49:G52"/>
    <mergeCell ref="H49:H52"/>
    <mergeCell ref="I49:I52"/>
    <mergeCell ref="H71:H72"/>
    <mergeCell ref="J49:J52"/>
  </mergeCells>
  <pageMargins left="0.78740157480314965" right="0.78740157480314965" top="0.98425196850393704" bottom="0.39370078740157483" header="0" footer="0"/>
  <pageSetup paperSize="9" scale="82" firstPageNumber="4" orientation="landscape" useFirstPageNumber="1" r:id="rId1"/>
  <headerFooter>
    <evenHeader>&amp;C5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Шумицкая Лариса Геннадьевна</cp:lastModifiedBy>
  <cp:lastPrinted>2023-01-31T07:06:26Z</cp:lastPrinted>
  <dcterms:created xsi:type="dcterms:W3CDTF">2016-11-02T12:02:47Z</dcterms:created>
  <dcterms:modified xsi:type="dcterms:W3CDTF">2023-01-31T07:06:41Z</dcterms:modified>
</cp:coreProperties>
</file>