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ИКА (РАБОТА)\МУНИЦИПАЛЬНАЯ ПРОГРАММА\2023\проект МП до 2027 года - январь (изменения в 2023 год)\"/>
    </mc:Choice>
  </mc:AlternateContent>
  <xr:revisionPtr revIDLastSave="0" documentId="13_ncr:1_{A24C3F15-AD1E-4568-BAAB-9AA2D7471480}" xr6:coauthVersionLast="36" xr6:coauthVersionMax="47" xr10:uidLastSave="{00000000-0000-0000-0000-000000000000}"/>
  <bookViews>
    <workbookView xWindow="0" yWindow="0" windowWidth="28800" windowHeight="11625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Лист1!$9:$9</definedName>
  </definedNames>
  <calcPr calcId="191029"/>
</workbook>
</file>

<file path=xl/calcChain.xml><?xml version="1.0" encoding="utf-8"?>
<calcChain xmlns="http://schemas.openxmlformats.org/spreadsheetml/2006/main">
  <c r="C14" i="1" l="1"/>
  <c r="C13" i="1"/>
  <c r="C11" i="1"/>
  <c r="H21" i="1"/>
  <c r="H11" i="1" s="1"/>
  <c r="H127" i="1"/>
  <c r="H16" i="1" s="1"/>
  <c r="H18" i="1"/>
  <c r="G16" i="1"/>
  <c r="E130" i="1" l="1"/>
  <c r="F130" i="1"/>
  <c r="G130" i="1"/>
  <c r="H130" i="1"/>
  <c r="I130" i="1"/>
  <c r="J130" i="1"/>
  <c r="K130" i="1"/>
  <c r="L130" i="1"/>
  <c r="D130" i="1"/>
  <c r="D124" i="1" s="1"/>
  <c r="E123" i="1"/>
  <c r="F123" i="1"/>
  <c r="G123" i="1"/>
  <c r="H123" i="1"/>
  <c r="I123" i="1"/>
  <c r="J123" i="1"/>
  <c r="K123" i="1"/>
  <c r="L123" i="1"/>
  <c r="D123" i="1"/>
  <c r="E121" i="1"/>
  <c r="F121" i="1"/>
  <c r="G121" i="1"/>
  <c r="I121" i="1"/>
  <c r="J121" i="1"/>
  <c r="K121" i="1"/>
  <c r="L121" i="1"/>
  <c r="D121" i="1"/>
  <c r="D127" i="1"/>
  <c r="E127" i="1"/>
  <c r="F127" i="1"/>
  <c r="G127" i="1"/>
  <c r="I127" i="1"/>
  <c r="J127" i="1"/>
  <c r="K127" i="1"/>
  <c r="L127" i="1"/>
  <c r="D132" i="1"/>
  <c r="D145" i="1"/>
  <c r="C149" i="1"/>
  <c r="C148" i="1"/>
  <c r="C145" i="1" s="1"/>
  <c r="C147" i="1"/>
  <c r="C146" i="1"/>
  <c r="C161" i="1"/>
  <c r="C154" i="1"/>
  <c r="C153" i="1"/>
  <c r="C152" i="1"/>
  <c r="C151" i="1"/>
  <c r="L150" i="1"/>
  <c r="K150" i="1"/>
  <c r="J150" i="1"/>
  <c r="I150" i="1"/>
  <c r="H150" i="1"/>
  <c r="G150" i="1"/>
  <c r="F150" i="1"/>
  <c r="E150" i="1"/>
  <c r="D150" i="1"/>
  <c r="D126" i="1" l="1"/>
  <c r="C150" i="1"/>
  <c r="H156" i="1"/>
  <c r="C174" i="1"/>
  <c r="C173" i="1"/>
  <c r="I206" i="1" l="1"/>
  <c r="J206" i="1"/>
  <c r="K206" i="1"/>
  <c r="L206" i="1"/>
  <c r="G206" i="1"/>
  <c r="H206" i="1"/>
  <c r="H216" i="1"/>
  <c r="G211" i="1"/>
  <c r="H211" i="1"/>
  <c r="D206" i="1"/>
  <c r="C207" i="1"/>
  <c r="C209" i="1"/>
  <c r="C212" i="1" l="1"/>
  <c r="K216" i="1"/>
  <c r="J216" i="1"/>
  <c r="K211" i="1"/>
  <c r="J211" i="1"/>
  <c r="K205" i="1"/>
  <c r="J205" i="1"/>
  <c r="K204" i="1"/>
  <c r="J204" i="1"/>
  <c r="K203" i="1"/>
  <c r="J203" i="1"/>
  <c r="K202" i="1"/>
  <c r="K201" i="1" s="1"/>
  <c r="J202" i="1"/>
  <c r="J201" i="1" s="1"/>
  <c r="K195" i="1"/>
  <c r="K189" i="1" s="1"/>
  <c r="J195" i="1"/>
  <c r="J189" i="1" s="1"/>
  <c r="K183" i="1"/>
  <c r="J183" i="1"/>
  <c r="K181" i="1"/>
  <c r="J181" i="1"/>
  <c r="K180" i="1"/>
  <c r="J180" i="1"/>
  <c r="K179" i="1"/>
  <c r="J179" i="1"/>
  <c r="K178" i="1"/>
  <c r="K176" i="1" s="1"/>
  <c r="J178" i="1"/>
  <c r="J176" i="1" s="1"/>
  <c r="K166" i="1"/>
  <c r="J166" i="1"/>
  <c r="K161" i="1"/>
  <c r="J161" i="1"/>
  <c r="K156" i="1"/>
  <c r="J156" i="1"/>
  <c r="K145" i="1"/>
  <c r="K142" i="1" s="1"/>
  <c r="J145" i="1"/>
  <c r="J142" i="1" s="1"/>
  <c r="K137" i="1"/>
  <c r="J137" i="1"/>
  <c r="K132" i="1"/>
  <c r="J132" i="1"/>
  <c r="K124" i="1"/>
  <c r="J124" i="1"/>
  <c r="K129" i="1"/>
  <c r="J129" i="1"/>
  <c r="K128" i="1"/>
  <c r="K122" i="1" s="1"/>
  <c r="J128" i="1"/>
  <c r="J122" i="1" s="1"/>
  <c r="K126" i="1"/>
  <c r="J126" i="1"/>
  <c r="K114" i="1"/>
  <c r="J114" i="1"/>
  <c r="K108" i="1"/>
  <c r="J108" i="1"/>
  <c r="K107" i="1"/>
  <c r="K94" i="1" s="1"/>
  <c r="J107" i="1"/>
  <c r="J94" i="1" s="1"/>
  <c r="K106" i="1"/>
  <c r="J106" i="1"/>
  <c r="K105" i="1"/>
  <c r="K103" i="1" s="1"/>
  <c r="J105" i="1"/>
  <c r="J103" i="1" s="1"/>
  <c r="K96" i="1"/>
  <c r="J96" i="1"/>
  <c r="K93" i="1"/>
  <c r="J93" i="1"/>
  <c r="K86" i="1"/>
  <c r="J86" i="1"/>
  <c r="K84" i="1"/>
  <c r="J84" i="1"/>
  <c r="K76" i="1"/>
  <c r="J76" i="1"/>
  <c r="K71" i="1"/>
  <c r="J71" i="1"/>
  <c r="K66" i="1"/>
  <c r="J66" i="1"/>
  <c r="K61" i="1"/>
  <c r="J61" i="1"/>
  <c r="K56" i="1"/>
  <c r="J56" i="1"/>
  <c r="K55" i="1"/>
  <c r="J55" i="1"/>
  <c r="K54" i="1"/>
  <c r="J54" i="1"/>
  <c r="K53" i="1"/>
  <c r="J53" i="1"/>
  <c r="K52" i="1"/>
  <c r="K50" i="1" s="1"/>
  <c r="J52" i="1"/>
  <c r="J50" i="1" s="1"/>
  <c r="K39" i="1"/>
  <c r="J39" i="1"/>
  <c r="K37" i="1"/>
  <c r="J37" i="1"/>
  <c r="K36" i="1"/>
  <c r="K30" i="1" s="1"/>
  <c r="K23" i="1" s="1"/>
  <c r="J36" i="1"/>
  <c r="J30" i="1" s="1"/>
  <c r="J23" i="1" s="1"/>
  <c r="K35" i="1"/>
  <c r="J35" i="1"/>
  <c r="K34" i="1"/>
  <c r="K33" i="1" s="1"/>
  <c r="J34" i="1"/>
  <c r="J33" i="1" s="1"/>
  <c r="K31" i="1"/>
  <c r="J31" i="1"/>
  <c r="K29" i="1"/>
  <c r="J29" i="1"/>
  <c r="K24" i="1"/>
  <c r="J24" i="1"/>
  <c r="K21" i="1"/>
  <c r="J21" i="1"/>
  <c r="J120" i="1" l="1"/>
  <c r="K120" i="1"/>
  <c r="J87" i="1"/>
  <c r="J19" i="1"/>
  <c r="J14" i="1" s="1"/>
  <c r="K87" i="1"/>
  <c r="K19" i="1"/>
  <c r="K14" i="1" s="1"/>
  <c r="J16" i="1"/>
  <c r="J18" i="1"/>
  <c r="J13" i="1" s="1"/>
  <c r="J28" i="1"/>
  <c r="J26" i="1" s="1"/>
  <c r="J92" i="1"/>
  <c r="K16" i="1"/>
  <c r="K18" i="1"/>
  <c r="K13" i="1" s="1"/>
  <c r="K28" i="1"/>
  <c r="K26" i="1" s="1"/>
  <c r="K92" i="1"/>
  <c r="C172" i="1"/>
  <c r="C171" i="1"/>
  <c r="C138" i="1"/>
  <c r="C143" i="1"/>
  <c r="K11" i="1" l="1"/>
  <c r="J11" i="1"/>
  <c r="K85" i="1"/>
  <c r="K17" i="1"/>
  <c r="K89" i="1"/>
  <c r="J85" i="1"/>
  <c r="J89" i="1"/>
  <c r="J17" i="1"/>
  <c r="J15" i="1" s="1"/>
  <c r="C140" i="1"/>
  <c r="C139" i="1"/>
  <c r="L137" i="1"/>
  <c r="I137" i="1"/>
  <c r="H137" i="1"/>
  <c r="G137" i="1"/>
  <c r="F137" i="1"/>
  <c r="E137" i="1"/>
  <c r="D137" i="1"/>
  <c r="J22" i="1" l="1"/>
  <c r="J20" i="1" s="1"/>
  <c r="J82" i="1"/>
  <c r="K12" i="1"/>
  <c r="K10" i="1" s="1"/>
  <c r="K22" i="1"/>
  <c r="K20" i="1" s="1"/>
  <c r="K82" i="1"/>
  <c r="K15" i="1"/>
  <c r="C137" i="1"/>
  <c r="H132" i="1"/>
  <c r="H166" i="1"/>
  <c r="H202" i="1"/>
  <c r="C133" i="1"/>
  <c r="C134" i="1"/>
  <c r="C135" i="1"/>
  <c r="C136" i="1"/>
  <c r="C168" i="1"/>
  <c r="C169" i="1"/>
  <c r="C167" i="1"/>
  <c r="E206" i="1"/>
  <c r="F206" i="1"/>
  <c r="L166" i="1"/>
  <c r="I166" i="1"/>
  <c r="G166" i="1"/>
  <c r="F166" i="1"/>
  <c r="E166" i="1"/>
  <c r="D166" i="1"/>
  <c r="C165" i="1"/>
  <c r="C166" i="1" l="1"/>
  <c r="J12" i="1"/>
  <c r="J10" i="1" s="1"/>
  <c r="C132" i="1"/>
  <c r="G124" i="1"/>
  <c r="E124" i="1"/>
  <c r="C162" i="1"/>
  <c r="I161" i="1" l="1"/>
  <c r="L161" i="1"/>
  <c r="H161" i="1"/>
  <c r="G161" i="1"/>
  <c r="F161" i="1"/>
  <c r="C158" i="1"/>
  <c r="C159" i="1"/>
  <c r="C160" i="1"/>
  <c r="C157" i="1"/>
  <c r="C156" i="1" l="1"/>
  <c r="H52" i="1"/>
  <c r="I216" i="1"/>
  <c r="I211" i="1"/>
  <c r="I205" i="1"/>
  <c r="I181" i="1" s="1"/>
  <c r="I204" i="1"/>
  <c r="I180" i="1" s="1"/>
  <c r="I203" i="1"/>
  <c r="I202" i="1"/>
  <c r="I178" i="1" s="1"/>
  <c r="I195" i="1"/>
  <c r="I189" i="1" s="1"/>
  <c r="I183" i="1"/>
  <c r="I179" i="1"/>
  <c r="I156" i="1"/>
  <c r="I132" i="1"/>
  <c r="I124" i="1"/>
  <c r="I129" i="1"/>
  <c r="I128" i="1"/>
  <c r="I122" i="1" s="1"/>
  <c r="I114" i="1"/>
  <c r="I108" i="1"/>
  <c r="I107" i="1"/>
  <c r="I94" i="1" s="1"/>
  <c r="I87" i="1" s="1"/>
  <c r="I106" i="1"/>
  <c r="I93" i="1" s="1"/>
  <c r="I86" i="1" s="1"/>
  <c r="I105" i="1"/>
  <c r="I96" i="1"/>
  <c r="I84" i="1"/>
  <c r="I76" i="1"/>
  <c r="I71" i="1"/>
  <c r="I66" i="1"/>
  <c r="I61" i="1"/>
  <c r="I56" i="1"/>
  <c r="I55" i="1"/>
  <c r="I24" i="1" s="1"/>
  <c r="I54" i="1"/>
  <c r="I53" i="1"/>
  <c r="I52" i="1"/>
  <c r="I39" i="1"/>
  <c r="I37" i="1"/>
  <c r="I36" i="1"/>
  <c r="I35" i="1"/>
  <c r="I34" i="1"/>
  <c r="I176" i="1" l="1"/>
  <c r="I29" i="1"/>
  <c r="H178" i="1"/>
  <c r="I28" i="1"/>
  <c r="I145" i="1"/>
  <c r="I142" i="1" s="1"/>
  <c r="I201" i="1"/>
  <c r="I18" i="1"/>
  <c r="I19" i="1"/>
  <c r="I16" i="1"/>
  <c r="I103" i="1"/>
  <c r="I126" i="1"/>
  <c r="I31" i="1"/>
  <c r="I21" i="1"/>
  <c r="I30" i="1"/>
  <c r="I23" i="1" s="1"/>
  <c r="I50" i="1"/>
  <c r="I92" i="1"/>
  <c r="I33" i="1"/>
  <c r="I120" i="1"/>
  <c r="D195" i="1"/>
  <c r="E195" i="1"/>
  <c r="F195" i="1"/>
  <c r="G195" i="1"/>
  <c r="H195" i="1"/>
  <c r="L195" i="1"/>
  <c r="C217" i="1"/>
  <c r="C202" i="1" s="1"/>
  <c r="C199" i="1"/>
  <c r="C198" i="1"/>
  <c r="C197" i="1"/>
  <c r="C196" i="1"/>
  <c r="C193" i="1"/>
  <c r="C187" i="1"/>
  <c r="C186" i="1"/>
  <c r="I11" i="1" l="1"/>
  <c r="I13" i="1"/>
  <c r="C195" i="1"/>
  <c r="I89" i="1"/>
  <c r="I17" i="1"/>
  <c r="I85" i="1"/>
  <c r="I26" i="1"/>
  <c r="G202" i="1"/>
  <c r="G178" i="1" s="1"/>
  <c r="I82" i="1" l="1"/>
  <c r="I22" i="1"/>
  <c r="I12" i="1" s="1"/>
  <c r="I15" i="1"/>
  <c r="I14" i="1" s="1"/>
  <c r="G54" i="1"/>
  <c r="H54" i="1"/>
  <c r="H23" i="1" s="1"/>
  <c r="L54" i="1"/>
  <c r="C163" i="1"/>
  <c r="C164" i="1"/>
  <c r="F204" i="1"/>
  <c r="F203" i="1"/>
  <c r="F205" i="1"/>
  <c r="D203" i="1"/>
  <c r="D204" i="1"/>
  <c r="D202" i="1"/>
  <c r="D178" i="1" s="1"/>
  <c r="E202" i="1"/>
  <c r="E178" i="1" s="1"/>
  <c r="F202" i="1"/>
  <c r="F178" i="1" s="1"/>
  <c r="H205" i="1"/>
  <c r="L205" i="1"/>
  <c r="H204" i="1"/>
  <c r="L204" i="1"/>
  <c r="H203" i="1"/>
  <c r="L203" i="1"/>
  <c r="L202" i="1"/>
  <c r="L178" i="1" s="1"/>
  <c r="G205" i="1"/>
  <c r="G203" i="1"/>
  <c r="G204" i="1"/>
  <c r="C220" i="1"/>
  <c r="C219" i="1"/>
  <c r="C218" i="1"/>
  <c r="L216" i="1"/>
  <c r="G216" i="1"/>
  <c r="F216" i="1"/>
  <c r="E216" i="1"/>
  <c r="D216" i="1"/>
  <c r="I10" i="1" l="1"/>
  <c r="I20" i="1"/>
  <c r="C216" i="1"/>
  <c r="G23" i="1"/>
  <c r="G201" i="1"/>
  <c r="E56" i="1"/>
  <c r="F56" i="1"/>
  <c r="G56" i="1"/>
  <c r="H145" i="1" l="1"/>
  <c r="F145" i="1" l="1"/>
  <c r="G145" i="1"/>
  <c r="E145" i="1"/>
  <c r="L145" i="1"/>
  <c r="L142" i="1" s="1"/>
  <c r="C142" i="1" s="1"/>
  <c r="D129" i="1"/>
  <c r="D128" i="1"/>
  <c r="E203" i="1"/>
  <c r="E204" i="1"/>
  <c r="E205" i="1"/>
  <c r="D205" i="1"/>
  <c r="C208" i="1"/>
  <c r="C210" i="1"/>
  <c r="C213" i="1"/>
  <c r="C214" i="1"/>
  <c r="C215" i="1"/>
  <c r="H124" i="1"/>
  <c r="L124" i="1"/>
  <c r="F128" i="1"/>
  <c r="F129" i="1"/>
  <c r="E128" i="1"/>
  <c r="E129" i="1"/>
  <c r="C127" i="1" l="1"/>
  <c r="C121" i="1" s="1"/>
  <c r="C206" i="1"/>
  <c r="F124" i="1"/>
  <c r="C130" i="1"/>
  <c r="C124" i="1" s="1"/>
  <c r="C211" i="1"/>
  <c r="C204" i="1"/>
  <c r="C203" i="1"/>
  <c r="E37" i="1"/>
  <c r="F37" i="1"/>
  <c r="G37" i="1"/>
  <c r="H37" i="1"/>
  <c r="L37" i="1"/>
  <c r="E36" i="1"/>
  <c r="F36" i="1"/>
  <c r="G36" i="1"/>
  <c r="H36" i="1"/>
  <c r="L36" i="1"/>
  <c r="E35" i="1"/>
  <c r="F35" i="1"/>
  <c r="G35" i="1"/>
  <c r="H35" i="1"/>
  <c r="L35" i="1"/>
  <c r="D35" i="1"/>
  <c r="D36" i="1"/>
  <c r="D37" i="1"/>
  <c r="E34" i="1"/>
  <c r="F34" i="1"/>
  <c r="G34" i="1"/>
  <c r="H34" i="1"/>
  <c r="L34" i="1"/>
  <c r="L16" i="1" s="1"/>
  <c r="D34" i="1"/>
  <c r="C46" i="1"/>
  <c r="C47" i="1"/>
  <c r="C48" i="1"/>
  <c r="C45" i="1"/>
  <c r="D55" i="1"/>
  <c r="D24" i="1" s="1"/>
  <c r="E55" i="1"/>
  <c r="E24" i="1" s="1"/>
  <c r="F55" i="1"/>
  <c r="F24" i="1" s="1"/>
  <c r="G55" i="1"/>
  <c r="G24" i="1" s="1"/>
  <c r="H55" i="1"/>
  <c r="H24" i="1" s="1"/>
  <c r="L55" i="1"/>
  <c r="L24" i="1" s="1"/>
  <c r="D54" i="1"/>
  <c r="E54" i="1"/>
  <c r="F54" i="1"/>
  <c r="D53" i="1"/>
  <c r="E53" i="1"/>
  <c r="F53" i="1"/>
  <c r="G53" i="1"/>
  <c r="H53" i="1"/>
  <c r="L53" i="1"/>
  <c r="D52" i="1"/>
  <c r="D21" i="1" s="1"/>
  <c r="E52" i="1"/>
  <c r="E21" i="1" s="1"/>
  <c r="F52" i="1"/>
  <c r="F21" i="1" s="1"/>
  <c r="G52" i="1"/>
  <c r="G21" i="1" s="1"/>
  <c r="L52" i="1"/>
  <c r="L21" i="1" s="1"/>
  <c r="E61" i="1"/>
  <c r="F61" i="1"/>
  <c r="G61" i="1"/>
  <c r="H61" i="1"/>
  <c r="L61" i="1"/>
  <c r="D61" i="1"/>
  <c r="C62" i="1"/>
  <c r="C68" i="1"/>
  <c r="C69" i="1"/>
  <c r="C70" i="1"/>
  <c r="C67" i="1"/>
  <c r="D71" i="1"/>
  <c r="E71" i="1"/>
  <c r="F71" i="1"/>
  <c r="G71" i="1"/>
  <c r="H71" i="1"/>
  <c r="L71" i="1"/>
  <c r="C73" i="1"/>
  <c r="C74" i="1"/>
  <c r="C75" i="1"/>
  <c r="C72" i="1"/>
  <c r="D76" i="1"/>
  <c r="E76" i="1"/>
  <c r="F76" i="1"/>
  <c r="G76" i="1"/>
  <c r="H76" i="1"/>
  <c r="L76" i="1"/>
  <c r="C78" i="1"/>
  <c r="C79" i="1"/>
  <c r="C80" i="1"/>
  <c r="C77" i="1"/>
  <c r="C99" i="1"/>
  <c r="C100" i="1"/>
  <c r="C101" i="1"/>
  <c r="C98" i="1"/>
  <c r="D104" i="1"/>
  <c r="D91" i="1" s="1"/>
  <c r="D84" i="1" s="1"/>
  <c r="C110" i="1"/>
  <c r="C105" i="1" s="1"/>
  <c r="C111" i="1"/>
  <c r="C106" i="1" s="1"/>
  <c r="C112" i="1"/>
  <c r="C107" i="1" s="1"/>
  <c r="C109" i="1"/>
  <c r="C104" i="1" s="1"/>
  <c r="D107" i="1"/>
  <c r="D94" i="1" s="1"/>
  <c r="D87" i="1" s="1"/>
  <c r="E107" i="1"/>
  <c r="E94" i="1" s="1"/>
  <c r="E87" i="1" s="1"/>
  <c r="F107" i="1"/>
  <c r="F94" i="1" s="1"/>
  <c r="F87" i="1" s="1"/>
  <c r="G107" i="1"/>
  <c r="G94" i="1" s="1"/>
  <c r="G87" i="1" s="1"/>
  <c r="H107" i="1"/>
  <c r="H94" i="1" s="1"/>
  <c r="H87" i="1" s="1"/>
  <c r="L107" i="1"/>
  <c r="L94" i="1" s="1"/>
  <c r="L87" i="1" s="1"/>
  <c r="D106" i="1"/>
  <c r="D93" i="1" s="1"/>
  <c r="D86" i="1" s="1"/>
  <c r="E106" i="1"/>
  <c r="E93" i="1" s="1"/>
  <c r="E86" i="1" s="1"/>
  <c r="F106" i="1"/>
  <c r="F93" i="1" s="1"/>
  <c r="F86" i="1" s="1"/>
  <c r="G106" i="1"/>
  <c r="G93" i="1" s="1"/>
  <c r="G86" i="1" s="1"/>
  <c r="H106" i="1"/>
  <c r="H93" i="1" s="1"/>
  <c r="H86" i="1" s="1"/>
  <c r="L106" i="1"/>
  <c r="L93" i="1" s="1"/>
  <c r="L86" i="1" s="1"/>
  <c r="D105" i="1"/>
  <c r="D92" i="1" s="1"/>
  <c r="D85" i="1" s="1"/>
  <c r="E105" i="1"/>
  <c r="E92" i="1" s="1"/>
  <c r="E85" i="1" s="1"/>
  <c r="F105" i="1"/>
  <c r="F92" i="1" s="1"/>
  <c r="F85" i="1" s="1"/>
  <c r="G105" i="1"/>
  <c r="G92" i="1" s="1"/>
  <c r="G85" i="1" s="1"/>
  <c r="H105" i="1"/>
  <c r="H92" i="1" s="1"/>
  <c r="H85" i="1" s="1"/>
  <c r="L105" i="1"/>
  <c r="L92" i="1" s="1"/>
  <c r="L85" i="1" s="1"/>
  <c r="E104" i="1"/>
  <c r="E91" i="1" s="1"/>
  <c r="E84" i="1" s="1"/>
  <c r="F104" i="1"/>
  <c r="F91" i="1" s="1"/>
  <c r="F84" i="1" s="1"/>
  <c r="G104" i="1"/>
  <c r="G91" i="1" s="1"/>
  <c r="G84" i="1" s="1"/>
  <c r="H104" i="1"/>
  <c r="H91" i="1" s="1"/>
  <c r="H84" i="1" s="1"/>
  <c r="L84" i="1"/>
  <c r="L129" i="1"/>
  <c r="C129" i="1" s="1"/>
  <c r="C123" i="1" s="1"/>
  <c r="D122" i="1"/>
  <c r="E122" i="1"/>
  <c r="F122" i="1"/>
  <c r="G128" i="1"/>
  <c r="H128" i="1"/>
  <c r="L128" i="1"/>
  <c r="L122" i="1" s="1"/>
  <c r="E132" i="1"/>
  <c r="F132" i="1"/>
  <c r="G132" i="1"/>
  <c r="L132" i="1"/>
  <c r="C192" i="1"/>
  <c r="C191" i="1"/>
  <c r="C190" i="1"/>
  <c r="L189" i="1"/>
  <c r="H189" i="1"/>
  <c r="G189" i="1"/>
  <c r="F189" i="1"/>
  <c r="E189" i="1"/>
  <c r="D189" i="1"/>
  <c r="C184" i="1"/>
  <c r="D108" i="1"/>
  <c r="E108" i="1"/>
  <c r="F108" i="1"/>
  <c r="G108" i="1"/>
  <c r="H108" i="1"/>
  <c r="L108" i="1"/>
  <c r="L66" i="1"/>
  <c r="H66" i="1"/>
  <c r="G66" i="1"/>
  <c r="F66" i="1"/>
  <c r="E66" i="1"/>
  <c r="D66" i="1"/>
  <c r="C65" i="1"/>
  <c r="C178" i="1" l="1"/>
  <c r="H122" i="1"/>
  <c r="H120" i="1" s="1"/>
  <c r="H126" i="1"/>
  <c r="C24" i="1"/>
  <c r="L11" i="1"/>
  <c r="C189" i="1"/>
  <c r="H28" i="1"/>
  <c r="C21" i="1"/>
  <c r="C91" i="1"/>
  <c r="C34" i="1"/>
  <c r="E28" i="1"/>
  <c r="F50" i="1"/>
  <c r="H50" i="1"/>
  <c r="L50" i="1"/>
  <c r="E50" i="1"/>
  <c r="G50" i="1"/>
  <c r="D50" i="1"/>
  <c r="C128" i="1"/>
  <c r="C126" i="1" s="1"/>
  <c r="C61" i="1"/>
  <c r="L28" i="1"/>
  <c r="G28" i="1"/>
  <c r="D28" i="1"/>
  <c r="F28" i="1"/>
  <c r="C205" i="1"/>
  <c r="C201" i="1" s="1"/>
  <c r="D23" i="1"/>
  <c r="C66" i="1"/>
  <c r="D22" i="1"/>
  <c r="D16" i="1"/>
  <c r="D11" i="1" s="1"/>
  <c r="D17" i="1"/>
  <c r="H17" i="1"/>
  <c r="F17" i="1"/>
  <c r="D19" i="1"/>
  <c r="L18" i="1"/>
  <c r="G18" i="1"/>
  <c r="G13" i="1" s="1"/>
  <c r="E18" i="1"/>
  <c r="H19" i="1"/>
  <c r="F19" i="1"/>
  <c r="C76" i="1"/>
  <c r="H29" i="1"/>
  <c r="F29" i="1"/>
  <c r="C36" i="1"/>
  <c r="L29" i="1"/>
  <c r="G29" i="1"/>
  <c r="E29" i="1"/>
  <c r="H13" i="1"/>
  <c r="F18" i="1"/>
  <c r="L19" i="1"/>
  <c r="G19" i="1"/>
  <c r="E19" i="1"/>
  <c r="C37" i="1"/>
  <c r="C35" i="1"/>
  <c r="D30" i="1"/>
  <c r="H30" i="1"/>
  <c r="F30" i="1"/>
  <c r="L31" i="1"/>
  <c r="G31" i="1"/>
  <c r="E31" i="1"/>
  <c r="D18" i="1"/>
  <c r="E17" i="1"/>
  <c r="G17" i="1"/>
  <c r="L17" i="1"/>
  <c r="D31" i="1"/>
  <c r="L30" i="1"/>
  <c r="G30" i="1"/>
  <c r="E30" i="1"/>
  <c r="H31" i="1"/>
  <c r="F31" i="1"/>
  <c r="D29" i="1"/>
  <c r="C93" i="1"/>
  <c r="C94" i="1"/>
  <c r="C92" i="1"/>
  <c r="G122" i="1"/>
  <c r="C103" i="1"/>
  <c r="C71" i="1"/>
  <c r="C108" i="1"/>
  <c r="L103" i="1"/>
  <c r="G103" i="1"/>
  <c r="E103" i="1"/>
  <c r="H103" i="1"/>
  <c r="F103" i="1"/>
  <c r="D103" i="1"/>
  <c r="H15" i="1" l="1"/>
  <c r="G14" i="1"/>
  <c r="C19" i="1"/>
  <c r="C28" i="1"/>
  <c r="C18" i="1"/>
  <c r="C122" i="1"/>
  <c r="C120" i="1" s="1"/>
  <c r="C30" i="1"/>
  <c r="D13" i="1"/>
  <c r="D12" i="1"/>
  <c r="D14" i="1"/>
  <c r="E14" i="1"/>
  <c r="C29" i="1"/>
  <c r="C33" i="1"/>
  <c r="F14" i="1"/>
  <c r="C31" i="1"/>
  <c r="C17" i="1"/>
  <c r="D15" i="1"/>
  <c r="L201" i="1"/>
  <c r="H201" i="1"/>
  <c r="F201" i="1"/>
  <c r="E201" i="1"/>
  <c r="D201" i="1"/>
  <c r="C57" i="1"/>
  <c r="C52" i="1" s="1"/>
  <c r="D56" i="1" l="1"/>
  <c r="H56" i="1"/>
  <c r="L56" i="1"/>
  <c r="D10" i="1" l="1"/>
  <c r="G33" i="1"/>
  <c r="D20" i="1" l="1"/>
  <c r="F211" i="1"/>
  <c r="E211" i="1"/>
  <c r="D211" i="1"/>
  <c r="E16" i="1" l="1"/>
  <c r="E11" i="1" s="1"/>
  <c r="E15" i="1" l="1"/>
  <c r="E126" i="1"/>
  <c r="D181" i="1"/>
  <c r="E181" i="1"/>
  <c r="F181" i="1"/>
  <c r="G181" i="1"/>
  <c r="H181" i="1"/>
  <c r="L181" i="1"/>
  <c r="D180" i="1"/>
  <c r="E180" i="1"/>
  <c r="E23" i="1" s="1"/>
  <c r="F180" i="1"/>
  <c r="F23" i="1" s="1"/>
  <c r="F13" i="1" s="1"/>
  <c r="G180" i="1"/>
  <c r="H180" i="1"/>
  <c r="L180" i="1"/>
  <c r="L23" i="1" s="1"/>
  <c r="L13" i="1" s="1"/>
  <c r="D179" i="1"/>
  <c r="D176" i="1" s="1"/>
  <c r="E179" i="1"/>
  <c r="F179" i="1"/>
  <c r="G179" i="1"/>
  <c r="H179" i="1"/>
  <c r="L179" i="1"/>
  <c r="H22" i="1" l="1"/>
  <c r="H12" i="1" s="1"/>
  <c r="H176" i="1"/>
  <c r="F22" i="1"/>
  <c r="F176" i="1"/>
  <c r="G22" i="1"/>
  <c r="G20" i="1" s="1"/>
  <c r="G176" i="1"/>
  <c r="L22" i="1"/>
  <c r="L12" i="1" s="1"/>
  <c r="L176" i="1"/>
  <c r="E22" i="1"/>
  <c r="E12" i="1" s="1"/>
  <c r="E176" i="1"/>
  <c r="C23" i="1"/>
  <c r="E13" i="1"/>
  <c r="D156" i="1"/>
  <c r="F156" i="1"/>
  <c r="L156" i="1"/>
  <c r="E156" i="1"/>
  <c r="G156" i="1"/>
  <c r="L211" i="1"/>
  <c r="G12" i="1" l="1"/>
  <c r="E20" i="1"/>
  <c r="C22" i="1"/>
  <c r="F20" i="1"/>
  <c r="F12" i="1"/>
  <c r="C12" i="1" s="1"/>
  <c r="E161" i="1"/>
  <c r="D161" i="1"/>
  <c r="E10" i="1"/>
  <c r="C181" i="1" l="1"/>
  <c r="C180" i="1"/>
  <c r="C185" i="1"/>
  <c r="C179" i="1" s="1"/>
  <c r="L183" i="1"/>
  <c r="H183" i="1"/>
  <c r="G183" i="1"/>
  <c r="F183" i="1"/>
  <c r="E183" i="1"/>
  <c r="D183" i="1"/>
  <c r="C176" i="1" l="1"/>
  <c r="C183" i="1"/>
  <c r="H33" i="1"/>
  <c r="L39" i="1"/>
  <c r="H39" i="1"/>
  <c r="G39" i="1"/>
  <c r="F39" i="1"/>
  <c r="E39" i="1"/>
  <c r="D39" i="1"/>
  <c r="C43" i="1"/>
  <c r="C42" i="1"/>
  <c r="C41" i="1"/>
  <c r="C40" i="1"/>
  <c r="C60" i="1"/>
  <c r="C55" i="1" s="1"/>
  <c r="C59" i="1"/>
  <c r="C58" i="1"/>
  <c r="C64" i="1"/>
  <c r="C63" i="1"/>
  <c r="L114" i="1"/>
  <c r="H114" i="1"/>
  <c r="G114" i="1"/>
  <c r="F114" i="1"/>
  <c r="E114" i="1"/>
  <c r="D114" i="1"/>
  <c r="C117" i="1"/>
  <c r="C86" i="1" s="1"/>
  <c r="C116" i="1"/>
  <c r="C85" i="1" s="1"/>
  <c r="C115" i="1"/>
  <c r="C84" i="1" s="1"/>
  <c r="C118" i="1"/>
  <c r="C87" i="1" s="1"/>
  <c r="G11" i="1"/>
  <c r="F16" i="1"/>
  <c r="G10" i="1" l="1"/>
  <c r="C54" i="1"/>
  <c r="G15" i="1"/>
  <c r="C53" i="1"/>
  <c r="F15" i="1"/>
  <c r="F11" i="1"/>
  <c r="C16" i="1"/>
  <c r="C15" i="1" s="1"/>
  <c r="H20" i="1"/>
  <c r="L15" i="1"/>
  <c r="F126" i="1"/>
  <c r="G126" i="1"/>
  <c r="L126" i="1"/>
  <c r="C82" i="1"/>
  <c r="C56" i="1"/>
  <c r="G96" i="1"/>
  <c r="D33" i="1"/>
  <c r="C114" i="1"/>
  <c r="C39" i="1"/>
  <c r="L96" i="1"/>
  <c r="H96" i="1"/>
  <c r="F33" i="1"/>
  <c r="E33" i="1"/>
  <c r="L33" i="1"/>
  <c r="H14" i="1" l="1"/>
  <c r="H10" i="1" s="1"/>
  <c r="L14" i="1"/>
  <c r="L20" i="1"/>
  <c r="C20" i="1"/>
  <c r="F10" i="1"/>
  <c r="C50" i="1"/>
  <c r="E82" i="1"/>
  <c r="G82" i="1"/>
  <c r="E120" i="1"/>
  <c r="D120" i="1"/>
  <c r="H26" i="1"/>
  <c r="G120" i="1"/>
  <c r="E96" i="1"/>
  <c r="L120" i="1"/>
  <c r="D96" i="1"/>
  <c r="F120" i="1"/>
  <c r="G26" i="1"/>
  <c r="E26" i="1"/>
  <c r="F96" i="1"/>
  <c r="D26" i="1"/>
  <c r="F26" i="1"/>
  <c r="L26" i="1"/>
  <c r="D89" i="1"/>
  <c r="F89" i="1"/>
  <c r="E89" i="1"/>
  <c r="H82" i="1"/>
  <c r="H89" i="1"/>
  <c r="L82" i="1"/>
  <c r="L89" i="1"/>
  <c r="G89" i="1"/>
  <c r="C10" i="1" l="1"/>
  <c r="L10" i="1"/>
  <c r="C26" i="1"/>
  <c r="D82" i="1"/>
  <c r="F82" i="1"/>
  <c r="C89" i="1" l="1"/>
  <c r="C96" i="1"/>
</calcChain>
</file>

<file path=xl/sharedStrings.xml><?xml version="1.0" encoding="utf-8"?>
<sst xmlns="http://schemas.openxmlformats.org/spreadsheetml/2006/main" count="357" uniqueCount="70">
  <si>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</si>
  <si>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</si>
  <si>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 рублей</t>
  </si>
  <si>
    <t>Всего</t>
  </si>
  <si>
    <t>2019 год</t>
  </si>
  <si>
    <t>2020 год</t>
  </si>
  <si>
    <t>ВСЕГО по муниципальной программе, в том числе:</t>
  </si>
  <si>
    <t>×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</si>
  <si>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</si>
  <si>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</si>
  <si>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</si>
  <si>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</si>
  <si>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</si>
  <si>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</si>
  <si>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областной бюджет </t>
  </si>
  <si>
    <t>в том числе:</t>
  </si>
  <si>
    <t>-</t>
  </si>
  <si>
    <t>1. Капитальные вложения</t>
  </si>
  <si>
    <t>Всего по направлению «Капитальные вложения»,  в том числе:</t>
  </si>
  <si>
    <t>1.1. Бюджетные инвестиции в объекты капитального строительства</t>
  </si>
  <si>
    <t>Бюджетные инвестиции в объекты капитального строительства всего, в том числе:</t>
  </si>
  <si>
    <t>1.2. Иные капитальные вложения</t>
  </si>
  <si>
    <t xml:space="preserve">Бюджетные инвестиции в объекты капитального строительства всего, </t>
  </si>
  <si>
    <t>Иные капитальные вложения, всего, в том числе:</t>
  </si>
  <si>
    <t>Всего по подпрограмме 3, в том числе:</t>
  </si>
  <si>
    <t>Всего по направлению «Прочие нужды», всего, в том числе:</t>
  </si>
  <si>
    <t>Всего по направлению «Капитальные вложения»,    в том числе:</t>
  </si>
  <si>
    <t>Всего по направлению «Прочие нужды», всего в том числе:</t>
  </si>
  <si>
    <t>Всего по подпрограмме 2, в том числе:</t>
  </si>
  <si>
    <t>Всего по подпрограмме 1,  в том числе:</t>
  </si>
  <si>
    <t>Подпрограмма 1: «Развитие физической культуры и массового спорта в Североуральском  городском округе»</t>
  </si>
  <si>
    <t>Мероприятие 1. Организация и проведение мероприятий в сфере физической культуры и массового спорта, всего из них</t>
  </si>
  <si>
    <t>Мероприятие 2. Мероприятия по поэтапному внедрению и реализации Всероссийского физкультурно-спортивного комплекса "Готов к труду и обороне" (ГТО)</t>
  </si>
  <si>
    <t xml:space="preserve">Всего по подпрограмме 4, </t>
  </si>
  <si>
    <t xml:space="preserve"> 2. Прочие нужды</t>
  </si>
  <si>
    <t>2021 год</t>
  </si>
  <si>
    <t>2022 год</t>
  </si>
  <si>
    <t>2023 год</t>
  </si>
  <si>
    <t>Мероприятие 5. Обучение и повышение квалификации специалистов сферы физической культуры и спорта</t>
  </si>
  <si>
    <t>Подпрограмма 4: "Обеспечивающая подпрограмма деятельности муниципальных учреждений в сфере физической культуры и спорта "</t>
  </si>
  <si>
    <t>Мероприятие 2. Укрепление материально-технической базы муниципальных  учреждений в сфере физической культуры и спорта, всего их них:</t>
  </si>
  <si>
    <t xml:space="preserve">Мероприятие 4. Мероприятия в области спорта высших достижений в Североуральском городском округе </t>
  </si>
  <si>
    <t>2. Прочие нужды</t>
  </si>
  <si>
    <t>Мероприятие 1. Развитие материально-технической базы детско-юношеских спортивных школ,  всего из них:</t>
  </si>
  <si>
    <t>19, 20</t>
  </si>
  <si>
    <t>18, 19, 20</t>
  </si>
  <si>
    <t>4-10, 12</t>
  </si>
  <si>
    <t>2024 год</t>
  </si>
  <si>
    <t>Номер строки целевых показателей, на достижение которых направлены мероприятия</t>
  </si>
  <si>
    <t xml:space="preserve">28, 29   </t>
  </si>
  <si>
    <t xml:space="preserve">28, 29  </t>
  </si>
  <si>
    <t>Мероприятие 3. Строительство, капитальный ремонт, ремонт зданий и помещений (в том числе разработка и экспертиза проектно-сметной документации), в которых размещаются муниципальные учреждения физической культуры и спорта, всего их них:</t>
  </si>
  <si>
    <t>24, 24-1</t>
  </si>
  <si>
    <t>Всего по направлениям иные капитальные вложения, 
в том числе:</t>
  </si>
  <si>
    <t>2025 год</t>
  </si>
  <si>
    <t>24-2</t>
  </si>
  <si>
    <t>Подпрограмма 3:  «Развитие инфраструктуры объектов спорта мунициипальной собственности Североуральского городского округа»</t>
  </si>
  <si>
    <t>Подпрограмма 2: "Развитие образования в сфере физической культуры и спорта в Североуральском городском округе"</t>
  </si>
  <si>
    <t>Мероприятие 3. Создание спортивных площадок (оснащение спортивным оборудованием) для занятий уличной гимнастикой</t>
  </si>
  <si>
    <t>Мероприятие 1. Поддержка муниципальных учреждений спортивной направленности по адаптивной физической культуре и спорту, 
всего из них:</t>
  </si>
  <si>
    <t>Всего по направлению «Капитальные вложения», в том числе:</t>
  </si>
  <si>
    <t>2026 год</t>
  </si>
  <si>
    <t>2027 год</t>
  </si>
  <si>
    <t xml:space="preserve">ПЛАН МЕРОПРИЯТИЙ 
по выполнению муниципальной программы Североуральского городского округа
 «Развитие физической культуры и спорта в Североуральском городском округе до 2027 года» </t>
  </si>
  <si>
    <t>Мероприятие 2. Реализация проекта "Строительство центра спортивных единоборств в г. Североуральске", 
всего из них:</t>
  </si>
  <si>
    <t>2.1. Подготовка площадки под строительство центра спортивных единоборств в г. Североуральске", 
всего из них:</t>
  </si>
  <si>
    <t>Мероприятие 1.  Обеспечение  эффективной деятельности муниципальных учреждений в сфере физической культуры и спорта, 
всего из них:</t>
  </si>
  <si>
    <t>Мероприятие 3. Благоустройство территории муниципальных учреждений в сфере физической культуры и спорта, всего из них:</t>
  </si>
  <si>
    <t>24-3</t>
  </si>
  <si>
    <t xml:space="preserve">Приложение 
к постановлению Администрации
Североуральского городского округа
от ___________ № _____
Приложение № 2
к муниципальной программе Североуральского городского округа
 «Развитие физической культуры и спорта в Североуральском городском округе 
до 2027 года»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</si>
</sst>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4"/>
      <color indexed="8"/>
      <name val="PT Astra Serif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indexed="8"/>
      <name val="PT Astra Serif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PT Astra Serif"/>
      <family val="1"/>
      <charset val="204"/>
    </font>
    <font>
      <sz val="12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b/>
      <sz val="12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5" fillId="0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0" xfId="0" applyFont="1" applyFill="1"/>
    <xf numFmtId="0" fontId="5" fillId="2" borderId="0" xfId="0" applyFont="1" applyFill="1"/>
    <xf numFmtId="0" fontId="5" fillId="0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center" vertical="top" wrapText="1"/>
    </xf>
    <xf numFmtId="0" fontId="10" fillId="0" borderId="0" xfId="0" applyFont="1"/>
    <xf numFmtId="0" fontId="5" fillId="0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vertical="top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vertical="top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2" borderId="0" xfId="0" applyFont="1" applyFill="1"/>
    <xf numFmtId="0" fontId="5" fillId="2" borderId="1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64" fontId="14" fillId="2" borderId="3" xfId="0" applyNumberFormat="1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top" wrapText="1"/>
    </xf>
    <xf numFmtId="0" fontId="5" fillId="2" borderId="8" xfId="0" applyFont="1" applyFill="1" applyBorder="1" applyAlignment="1">
      <alignment vertical="center" wrapText="1"/>
    </xf>
    <xf numFmtId="0" fontId="9" fillId="0" borderId="0" xfId="0" applyFont="1"/>
    <xf numFmtId="0" fontId="9" fillId="0" borderId="0" xfId="0" applyFont="1" applyFill="1"/>
    <xf numFmtId="0" fontId="6" fillId="0" borderId="0" xfId="0" applyFont="1" applyFill="1"/>
    <xf numFmtId="0" fontId="8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5" fillId="0" borderId="5" xfId="1" applyFont="1" applyFill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5" fillId="2" borderId="1" xfId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64" fontId="14" fillId="2" borderId="3" xfId="0" applyNumberFormat="1" applyFont="1" applyFill="1" applyBorder="1" applyAlignment="1">
      <alignment horizontal="center" vertical="center" wrapText="1"/>
    </xf>
    <xf numFmtId="164" fontId="14" fillId="2" borderId="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vertical="center" wrapText="1"/>
    </xf>
    <xf numFmtId="0" fontId="12" fillId="2" borderId="8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left" vertical="top" wrapText="1" indent="4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33"/>
  <sheetViews>
    <sheetView tabSelected="1" view="pageLayout" topLeftCell="A186" zoomScale="90" zoomScaleNormal="70" zoomScalePageLayoutView="90" workbookViewId="0">
      <selection activeCell="H5" sqref="H1:H1048576"/>
    </sheetView>
  </sheetViews>
  <sheetFormatPr defaultColWidth="9.140625" defaultRowHeight="15.75" x14ac:dyDescent="0.25"/>
  <cols>
    <col min="1" max="1" width="5.140625" style="6" customWidth="1"/>
    <col min="2" max="2" width="46.28515625" style="6" customWidth="1"/>
    <col min="3" max="3" width="16.42578125" style="6" customWidth="1"/>
    <col min="4" max="4" width="15.140625" style="6" customWidth="1"/>
    <col min="5" max="5" width="15.7109375" style="6" customWidth="1"/>
    <col min="6" max="6" width="15.28515625" style="42" customWidth="1"/>
    <col min="7" max="7" width="14.5703125" style="42" customWidth="1"/>
    <col min="8" max="8" width="15.42578125" style="42" customWidth="1"/>
    <col min="9" max="12" width="15" style="42" customWidth="1"/>
    <col min="13" max="13" width="24.42578125" style="6" customWidth="1"/>
    <col min="14" max="15" width="9.140625" style="6" customWidth="1"/>
    <col min="16" max="16384" width="9.140625" style="6"/>
  </cols>
  <sheetData>
    <row r="1" spans="1:13" ht="170.25" customHeight="1" x14ac:dyDescent="0.25">
      <c r="A1" s="7"/>
      <c r="B1" s="7"/>
      <c r="C1" s="7"/>
      <c r="D1" s="7"/>
      <c r="E1" s="7"/>
      <c r="F1" s="8"/>
      <c r="G1" s="8"/>
      <c r="H1" s="101" t="s">
        <v>69</v>
      </c>
      <c r="I1" s="101"/>
      <c r="J1" s="101"/>
      <c r="K1" s="101"/>
      <c r="L1" s="101"/>
      <c r="M1" s="101"/>
    </row>
    <row r="2" spans="1:13" ht="36" customHeight="1" x14ac:dyDescent="0.25">
      <c r="A2" s="65" t="s">
        <v>63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x14ac:dyDescent="0.2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x14ac:dyDescent="0.25">
      <c r="A5" s="7"/>
      <c r="B5" s="9"/>
      <c r="C5" s="9"/>
      <c r="D5" s="9"/>
      <c r="E5" s="9"/>
      <c r="F5" s="8"/>
      <c r="G5" s="8"/>
      <c r="H5" s="8"/>
      <c r="I5" s="8"/>
      <c r="J5" s="8"/>
      <c r="K5" s="8"/>
      <c r="L5" s="8"/>
      <c r="M5" s="9"/>
    </row>
    <row r="6" spans="1:13" ht="23.25" customHeight="1" x14ac:dyDescent="0.25">
      <c r="A6" s="71" t="s">
        <v>0</v>
      </c>
      <c r="B6" s="74" t="s">
        <v>1</v>
      </c>
      <c r="C6" s="74" t="s">
        <v>2</v>
      </c>
      <c r="D6" s="74"/>
      <c r="E6" s="74"/>
      <c r="F6" s="74"/>
      <c r="G6" s="74"/>
      <c r="H6" s="74"/>
      <c r="I6" s="74"/>
      <c r="J6" s="74"/>
      <c r="K6" s="74"/>
      <c r="L6" s="74"/>
      <c r="M6" s="74" t="s">
        <v>48</v>
      </c>
    </row>
    <row r="7" spans="1:13" x14ac:dyDescent="0.25">
      <c r="A7" s="72"/>
      <c r="B7" s="74"/>
      <c r="C7" s="74" t="s">
        <v>3</v>
      </c>
      <c r="D7" s="74" t="s">
        <v>4</v>
      </c>
      <c r="E7" s="74" t="s">
        <v>5</v>
      </c>
      <c r="F7" s="64" t="s">
        <v>35</v>
      </c>
      <c r="G7" s="64" t="s">
        <v>36</v>
      </c>
      <c r="H7" s="64" t="s">
        <v>37</v>
      </c>
      <c r="I7" s="64" t="s">
        <v>47</v>
      </c>
      <c r="J7" s="64" t="s">
        <v>54</v>
      </c>
      <c r="K7" s="64" t="s">
        <v>61</v>
      </c>
      <c r="L7" s="64" t="s">
        <v>62</v>
      </c>
      <c r="M7" s="74"/>
    </row>
    <row r="8" spans="1:13" ht="48.75" customHeight="1" x14ac:dyDescent="0.25">
      <c r="A8" s="73"/>
      <c r="B8" s="74"/>
      <c r="C8" s="74"/>
      <c r="D8" s="74"/>
      <c r="E8" s="74"/>
      <c r="F8" s="64"/>
      <c r="G8" s="64"/>
      <c r="H8" s="64"/>
      <c r="I8" s="64"/>
      <c r="J8" s="64"/>
      <c r="K8" s="64"/>
      <c r="L8" s="64"/>
      <c r="M8" s="74"/>
    </row>
    <row r="9" spans="1:13" s="12" customFormat="1" x14ac:dyDescent="0.25">
      <c r="A9" s="10">
        <v>1</v>
      </c>
      <c r="B9" s="11">
        <v>2</v>
      </c>
      <c r="C9" s="11">
        <v>3</v>
      </c>
      <c r="D9" s="11">
        <v>4</v>
      </c>
      <c r="E9" s="11">
        <v>5</v>
      </c>
      <c r="F9" s="10">
        <v>6</v>
      </c>
      <c r="G9" s="10">
        <v>7</v>
      </c>
      <c r="H9" s="57">
        <v>8</v>
      </c>
      <c r="I9" s="10">
        <v>9</v>
      </c>
      <c r="J9" s="49">
        <v>10</v>
      </c>
      <c r="K9" s="49">
        <v>11</v>
      </c>
      <c r="L9" s="10">
        <v>12</v>
      </c>
      <c r="M9" s="11">
        <v>13</v>
      </c>
    </row>
    <row r="10" spans="1:13" ht="32.25" customHeight="1" x14ac:dyDescent="0.25">
      <c r="A10" s="1">
        <v>1</v>
      </c>
      <c r="B10" s="2" t="s">
        <v>6</v>
      </c>
      <c r="C10" s="3">
        <f>SUM(C11:C14)</f>
        <v>619347.45432999986</v>
      </c>
      <c r="D10" s="3">
        <f t="shared" ref="D10:L10" si="0">SUM(D11:D14)</f>
        <v>56236.95</v>
      </c>
      <c r="E10" s="3">
        <f t="shared" si="0"/>
        <v>59494.5</v>
      </c>
      <c r="F10" s="4">
        <f t="shared" si="0"/>
        <v>59031.983719999997</v>
      </c>
      <c r="G10" s="4">
        <f>SUM(G11:G14)</f>
        <v>66953.622399999993</v>
      </c>
      <c r="H10" s="58">
        <f>SUM(H11:H14)</f>
        <v>77932.802209999994</v>
      </c>
      <c r="I10" s="4">
        <f>SUM(I11:I14)</f>
        <v>72647</v>
      </c>
      <c r="J10" s="50">
        <f t="shared" ref="J10:K10" si="1">SUM(J11:J14)</f>
        <v>75683.532000000007</v>
      </c>
      <c r="K10" s="50">
        <f t="shared" si="1"/>
        <v>75683.532000000007</v>
      </c>
      <c r="L10" s="4">
        <f t="shared" si="0"/>
        <v>75683.532000000007</v>
      </c>
      <c r="M10" s="5" t="s">
        <v>7</v>
      </c>
    </row>
    <row r="11" spans="1:13" ht="27" customHeight="1" x14ac:dyDescent="0.25">
      <c r="A11" s="1">
        <v>2</v>
      </c>
      <c r="B11" s="2" t="s">
        <v>8</v>
      </c>
      <c r="C11" s="3">
        <f>SUM(D11:L11)</f>
        <v>540448.57040999993</v>
      </c>
      <c r="D11" s="3">
        <f>SUM(D16+D21)</f>
        <v>49020.7</v>
      </c>
      <c r="E11" s="3">
        <f>SUM(E16+E21)</f>
        <v>50665</v>
      </c>
      <c r="F11" s="4">
        <f t="shared" ref="F11" si="2">SUM(F16+F21)</f>
        <v>52152.495199999998</v>
      </c>
      <c r="G11" s="4">
        <f>SUM(G16+G21)</f>
        <v>58342.79</v>
      </c>
      <c r="H11" s="58">
        <f>SUM(H16+H21)</f>
        <v>66694.08520999999</v>
      </c>
      <c r="I11" s="4">
        <f>SUM(I16+I21)</f>
        <v>63616</v>
      </c>
      <c r="J11" s="50">
        <f t="shared" ref="J11:K11" si="3">SUM(J16+J21)</f>
        <v>66652.5</v>
      </c>
      <c r="K11" s="50">
        <f t="shared" si="3"/>
        <v>66652.5</v>
      </c>
      <c r="L11" s="4">
        <f>SUM(L16+L21)</f>
        <v>66652.5</v>
      </c>
      <c r="M11" s="5" t="s">
        <v>7</v>
      </c>
    </row>
    <row r="12" spans="1:13" ht="25.5" customHeight="1" x14ac:dyDescent="0.25">
      <c r="A12" s="1">
        <v>3</v>
      </c>
      <c r="B12" s="2" t="s">
        <v>9</v>
      </c>
      <c r="C12" s="3">
        <f>SUM(D12:L12)</f>
        <v>0</v>
      </c>
      <c r="D12" s="3">
        <f t="shared" ref="D12:L14" si="4">SUM(D17+D22)</f>
        <v>0</v>
      </c>
      <c r="E12" s="3">
        <f t="shared" si="4"/>
        <v>0</v>
      </c>
      <c r="F12" s="4">
        <f t="shared" si="4"/>
        <v>0</v>
      </c>
      <c r="G12" s="4">
        <f t="shared" si="4"/>
        <v>0</v>
      </c>
      <c r="H12" s="58">
        <f t="shared" si="4"/>
        <v>0</v>
      </c>
      <c r="I12" s="4">
        <f t="shared" ref="I12:K12" si="5">SUM(I17+I22)</f>
        <v>0</v>
      </c>
      <c r="J12" s="50">
        <f t="shared" si="5"/>
        <v>0</v>
      </c>
      <c r="K12" s="50">
        <f t="shared" si="5"/>
        <v>0</v>
      </c>
      <c r="L12" s="4">
        <f t="shared" si="4"/>
        <v>0</v>
      </c>
      <c r="M12" s="5" t="s">
        <v>7</v>
      </c>
    </row>
    <row r="13" spans="1:13" ht="27" customHeight="1" x14ac:dyDescent="0.25">
      <c r="A13" s="1">
        <v>4</v>
      </c>
      <c r="B13" s="2" t="s">
        <v>10</v>
      </c>
      <c r="C13" s="3">
        <f>SUM(D13:L13)</f>
        <v>3578.8494000000001</v>
      </c>
      <c r="D13" s="3">
        <f t="shared" si="4"/>
        <v>322.89999999999998</v>
      </c>
      <c r="E13" s="3">
        <f t="shared" si="4"/>
        <v>119.5</v>
      </c>
      <c r="F13" s="4">
        <f t="shared" si="4"/>
        <v>120.9</v>
      </c>
      <c r="G13" s="4">
        <f>SUM(G18+G23)</f>
        <v>1310.8324000000002</v>
      </c>
      <c r="H13" s="58">
        <f>SUM(H18+H23)</f>
        <v>1704.7169999999999</v>
      </c>
      <c r="I13" s="4">
        <f t="shared" ref="I13:K13" si="6">SUM(I18+I23)</f>
        <v>0</v>
      </c>
      <c r="J13" s="50">
        <f t="shared" si="6"/>
        <v>0</v>
      </c>
      <c r="K13" s="50">
        <f t="shared" si="6"/>
        <v>0</v>
      </c>
      <c r="L13" s="4">
        <f t="shared" si="4"/>
        <v>0</v>
      </c>
      <c r="M13" s="5" t="s">
        <v>7</v>
      </c>
    </row>
    <row r="14" spans="1:13" ht="27" customHeight="1" x14ac:dyDescent="0.25">
      <c r="A14" s="1">
        <v>5</v>
      </c>
      <c r="B14" s="2" t="s">
        <v>11</v>
      </c>
      <c r="C14" s="3">
        <f>SUM(D14:L14)</f>
        <v>75320.034519999987</v>
      </c>
      <c r="D14" s="3">
        <f>SUM(D19+D24)</f>
        <v>6893.35</v>
      </c>
      <c r="E14" s="3">
        <f t="shared" si="4"/>
        <v>8710</v>
      </c>
      <c r="F14" s="4">
        <f t="shared" si="4"/>
        <v>6758.5885200000002</v>
      </c>
      <c r="G14" s="4">
        <f>SUM(G19+G24)</f>
        <v>7300</v>
      </c>
      <c r="H14" s="58">
        <f>SUM(H19+H24)</f>
        <v>9534</v>
      </c>
      <c r="I14" s="4">
        <f>SUM(I19+I24)</f>
        <v>9031</v>
      </c>
      <c r="J14" s="50">
        <f t="shared" ref="J14:K14" si="7">SUM(J19+J24)</f>
        <v>9031.0319999999992</v>
      </c>
      <c r="K14" s="50">
        <f t="shared" si="7"/>
        <v>9031.0319999999992</v>
      </c>
      <c r="L14" s="4">
        <f>SUM(L19+L24)</f>
        <v>9031.0319999999992</v>
      </c>
      <c r="M14" s="5" t="s">
        <v>7</v>
      </c>
    </row>
    <row r="15" spans="1:13" x14ac:dyDescent="0.25">
      <c r="A15" s="1">
        <v>6</v>
      </c>
      <c r="B15" s="2" t="s">
        <v>12</v>
      </c>
      <c r="C15" s="3">
        <f>SUM(C16:C19)</f>
        <v>3516.1149300000002</v>
      </c>
      <c r="D15" s="3">
        <f t="shared" ref="D15:L15" si="8">SUM(D16:D19)</f>
        <v>110</v>
      </c>
      <c r="E15" s="3">
        <f t="shared" si="8"/>
        <v>120</v>
      </c>
      <c r="F15" s="4">
        <f t="shared" si="8"/>
        <v>110</v>
      </c>
      <c r="G15" s="4">
        <f>SUM(G16:G19)</f>
        <v>182.4</v>
      </c>
      <c r="H15" s="58">
        <f>SUM(H16:H19)</f>
        <v>2993.7149300000001</v>
      </c>
      <c r="I15" s="4">
        <f t="shared" ref="I15:K15" si="9">SUM(I16:I19)</f>
        <v>0</v>
      </c>
      <c r="J15" s="50">
        <f t="shared" si="9"/>
        <v>0</v>
      </c>
      <c r="K15" s="50">
        <f t="shared" si="9"/>
        <v>0</v>
      </c>
      <c r="L15" s="4">
        <f t="shared" si="8"/>
        <v>0</v>
      </c>
      <c r="M15" s="5" t="s">
        <v>7</v>
      </c>
    </row>
    <row r="16" spans="1:13" x14ac:dyDescent="0.25">
      <c r="A16" s="1">
        <v>7</v>
      </c>
      <c r="B16" s="2" t="s">
        <v>8</v>
      </c>
      <c r="C16" s="3">
        <f t="shared" ref="C16:C17" si="10">SUM(D16:L16)</f>
        <v>3463.7149300000001</v>
      </c>
      <c r="D16" s="3">
        <f t="shared" ref="D16:H19" si="11">SUM(D34+D91+D127)</f>
        <v>100</v>
      </c>
      <c r="E16" s="3">
        <f t="shared" si="11"/>
        <v>110</v>
      </c>
      <c r="F16" s="4">
        <f t="shared" si="11"/>
        <v>110</v>
      </c>
      <c r="G16" s="4">
        <f>SUM(G34+G91+G127)</f>
        <v>150</v>
      </c>
      <c r="H16" s="58">
        <f>SUM(H34+H91+H127)</f>
        <v>2993.7149300000001</v>
      </c>
      <c r="I16" s="4">
        <f t="shared" ref="I16:L19" si="12">SUM(I34+I91+I127)</f>
        <v>0</v>
      </c>
      <c r="J16" s="50">
        <f t="shared" ref="J16:K16" si="13">SUM(J34+J91+J127)</f>
        <v>0</v>
      </c>
      <c r="K16" s="50">
        <f t="shared" si="13"/>
        <v>0</v>
      </c>
      <c r="L16" s="4">
        <f t="shared" si="12"/>
        <v>0</v>
      </c>
      <c r="M16" s="5" t="s">
        <v>7</v>
      </c>
    </row>
    <row r="17" spans="1:13" x14ac:dyDescent="0.25">
      <c r="A17" s="1">
        <v>8</v>
      </c>
      <c r="B17" s="2" t="s">
        <v>9</v>
      </c>
      <c r="C17" s="3">
        <f t="shared" si="10"/>
        <v>0</v>
      </c>
      <c r="D17" s="3">
        <f t="shared" si="11"/>
        <v>0</v>
      </c>
      <c r="E17" s="3">
        <f t="shared" si="11"/>
        <v>0</v>
      </c>
      <c r="F17" s="4">
        <f t="shared" si="11"/>
        <v>0</v>
      </c>
      <c r="G17" s="4">
        <f t="shared" si="11"/>
        <v>0</v>
      </c>
      <c r="H17" s="58">
        <f>SUM(H35+H92+H128)</f>
        <v>0</v>
      </c>
      <c r="I17" s="4">
        <f t="shared" si="12"/>
        <v>0</v>
      </c>
      <c r="J17" s="50">
        <f t="shared" ref="J17:K17" si="14">SUM(J35+J92+J128)</f>
        <v>0</v>
      </c>
      <c r="K17" s="50">
        <f t="shared" si="14"/>
        <v>0</v>
      </c>
      <c r="L17" s="4">
        <f t="shared" si="12"/>
        <v>0</v>
      </c>
      <c r="M17" s="5" t="s">
        <v>7</v>
      </c>
    </row>
    <row r="18" spans="1:13" x14ac:dyDescent="0.25">
      <c r="A18" s="1">
        <v>9</v>
      </c>
      <c r="B18" s="2" t="s">
        <v>10</v>
      </c>
      <c r="C18" s="3">
        <f>SUM(D18:L18)</f>
        <v>32.4</v>
      </c>
      <c r="D18" s="3">
        <f t="shared" si="11"/>
        <v>0</v>
      </c>
      <c r="E18" s="3">
        <f t="shared" si="11"/>
        <v>0</v>
      </c>
      <c r="F18" s="4">
        <f t="shared" si="11"/>
        <v>0</v>
      </c>
      <c r="G18" s="4">
        <f t="shared" si="11"/>
        <v>32.4</v>
      </c>
      <c r="H18" s="58">
        <f t="shared" si="11"/>
        <v>0</v>
      </c>
      <c r="I18" s="4">
        <f t="shared" si="12"/>
        <v>0</v>
      </c>
      <c r="J18" s="50">
        <f t="shared" ref="J18:K18" si="15">SUM(J36+J93+J129)</f>
        <v>0</v>
      </c>
      <c r="K18" s="50">
        <f t="shared" si="15"/>
        <v>0</v>
      </c>
      <c r="L18" s="4">
        <f t="shared" si="12"/>
        <v>0</v>
      </c>
      <c r="M18" s="5" t="s">
        <v>7</v>
      </c>
    </row>
    <row r="19" spans="1:13" x14ac:dyDescent="0.25">
      <c r="A19" s="1">
        <v>10</v>
      </c>
      <c r="B19" s="2" t="s">
        <v>11</v>
      </c>
      <c r="C19" s="3">
        <f>SUM(D19:L19)</f>
        <v>20</v>
      </c>
      <c r="D19" s="3">
        <f t="shared" si="11"/>
        <v>10</v>
      </c>
      <c r="E19" s="3">
        <f t="shared" si="11"/>
        <v>10</v>
      </c>
      <c r="F19" s="4">
        <f t="shared" si="11"/>
        <v>0</v>
      </c>
      <c r="G19" s="4">
        <f t="shared" si="11"/>
        <v>0</v>
      </c>
      <c r="H19" s="58">
        <f>SUM(H37+H94+H130)</f>
        <v>0</v>
      </c>
      <c r="I19" s="4">
        <f t="shared" si="12"/>
        <v>0</v>
      </c>
      <c r="J19" s="50">
        <f t="shared" ref="J19:K19" si="16">SUM(J37+J94+J130)</f>
        <v>0</v>
      </c>
      <c r="K19" s="50">
        <f t="shared" si="16"/>
        <v>0</v>
      </c>
      <c r="L19" s="4">
        <f t="shared" si="12"/>
        <v>0</v>
      </c>
      <c r="M19" s="5" t="s">
        <v>7</v>
      </c>
    </row>
    <row r="20" spans="1:13" x14ac:dyDescent="0.25">
      <c r="A20" s="1">
        <v>11</v>
      </c>
      <c r="B20" s="2" t="s">
        <v>13</v>
      </c>
      <c r="C20" s="3">
        <f>SUM(C21:C24)</f>
        <v>615831.33939999994</v>
      </c>
      <c r="D20" s="3">
        <f t="shared" ref="D20:L20" si="17">SUM(D21:D24)</f>
        <v>56126.95</v>
      </c>
      <c r="E20" s="3">
        <f t="shared" si="17"/>
        <v>59374.5</v>
      </c>
      <c r="F20" s="4">
        <f t="shared" si="17"/>
        <v>58921.983719999997</v>
      </c>
      <c r="G20" s="4">
        <f>SUM(G21:G24)</f>
        <v>66771.222399999999</v>
      </c>
      <c r="H20" s="58">
        <f>SUM(H21:H24)</f>
        <v>74939.087279999992</v>
      </c>
      <c r="I20" s="4">
        <f t="shared" ref="I20:K20" si="18">SUM(I21:I24)</f>
        <v>72647</v>
      </c>
      <c r="J20" s="50">
        <f t="shared" si="18"/>
        <v>75683.532000000007</v>
      </c>
      <c r="K20" s="50">
        <f t="shared" si="18"/>
        <v>75683.532000000007</v>
      </c>
      <c r="L20" s="4">
        <f t="shared" si="17"/>
        <v>75683.532000000007</v>
      </c>
      <c r="M20" s="5" t="s">
        <v>7</v>
      </c>
    </row>
    <row r="21" spans="1:13" x14ac:dyDescent="0.25">
      <c r="A21" s="1">
        <v>12</v>
      </c>
      <c r="B21" s="2" t="s">
        <v>8</v>
      </c>
      <c r="C21" s="3">
        <f>SUM(D21:L21)</f>
        <v>536984.85547999991</v>
      </c>
      <c r="D21" s="3">
        <f t="shared" ref="D21:L21" si="19">SUM(D52+D115+D157+D202)</f>
        <v>48920.7</v>
      </c>
      <c r="E21" s="3">
        <f t="shared" si="19"/>
        <v>50555</v>
      </c>
      <c r="F21" s="4">
        <f t="shared" si="19"/>
        <v>52042.495199999998</v>
      </c>
      <c r="G21" s="4">
        <f t="shared" si="19"/>
        <v>58192.79</v>
      </c>
      <c r="H21" s="58">
        <f>SUM(H52+H115+H157+H202)</f>
        <v>63700.370279999996</v>
      </c>
      <c r="I21" s="4">
        <f t="shared" si="19"/>
        <v>63616</v>
      </c>
      <c r="J21" s="50">
        <f t="shared" ref="J21:K21" si="20">SUM(J52+J115+J157+J202)</f>
        <v>66652.5</v>
      </c>
      <c r="K21" s="50">
        <f t="shared" si="20"/>
        <v>66652.5</v>
      </c>
      <c r="L21" s="4">
        <f t="shared" si="19"/>
        <v>66652.5</v>
      </c>
      <c r="M21" s="5" t="s">
        <v>7</v>
      </c>
    </row>
    <row r="22" spans="1:13" x14ac:dyDescent="0.25">
      <c r="A22" s="1">
        <v>13</v>
      </c>
      <c r="B22" s="2" t="s">
        <v>9</v>
      </c>
      <c r="C22" s="3">
        <f t="shared" ref="C22" si="21">SUM(D22:L22)</f>
        <v>0</v>
      </c>
      <c r="D22" s="3">
        <f>SUM(D53+D116+D158+D203)</f>
        <v>0</v>
      </c>
      <c r="E22" s="3">
        <f t="shared" ref="E22:L22" si="22">SUM(E29+E85+E122+E179)</f>
        <v>0</v>
      </c>
      <c r="F22" s="4">
        <f t="shared" si="22"/>
        <v>0</v>
      </c>
      <c r="G22" s="4">
        <f t="shared" si="22"/>
        <v>0</v>
      </c>
      <c r="H22" s="58">
        <f t="shared" si="22"/>
        <v>0</v>
      </c>
      <c r="I22" s="4">
        <f t="shared" si="22"/>
        <v>0</v>
      </c>
      <c r="J22" s="50">
        <f t="shared" ref="J22:K22" si="23">SUM(J29+J85+J122+J179)</f>
        <v>0</v>
      </c>
      <c r="K22" s="50">
        <f t="shared" si="23"/>
        <v>0</v>
      </c>
      <c r="L22" s="4">
        <f t="shared" si="22"/>
        <v>0</v>
      </c>
      <c r="M22" s="5" t="s">
        <v>7</v>
      </c>
    </row>
    <row r="23" spans="1:13" x14ac:dyDescent="0.25">
      <c r="A23" s="1">
        <v>14</v>
      </c>
      <c r="B23" s="2" t="s">
        <v>14</v>
      </c>
      <c r="C23" s="3">
        <f>SUM(D23:L23)</f>
        <v>3546.4494</v>
      </c>
      <c r="D23" s="3">
        <f>SUM(D54+D117+D159+D204)</f>
        <v>322.89999999999998</v>
      </c>
      <c r="E23" s="3">
        <f>SUM(E30+E86+E123+E180)</f>
        <v>119.5</v>
      </c>
      <c r="F23" s="4">
        <f>SUM(F30+F86+F123+F180)</f>
        <v>120.9</v>
      </c>
      <c r="G23" s="4">
        <f>SUM(G54+G117+G159+G204)</f>
        <v>1278.4324000000001</v>
      </c>
      <c r="H23" s="58">
        <f>SUM(H54+H117+H159+H204)</f>
        <v>1704.7169999999999</v>
      </c>
      <c r="I23" s="4">
        <f>SUM(I30+I86+I123+I180)</f>
        <v>0</v>
      </c>
      <c r="J23" s="50">
        <f t="shared" ref="J23:K23" si="24">SUM(J30+J86+J123+J180)</f>
        <v>0</v>
      </c>
      <c r="K23" s="50">
        <f t="shared" si="24"/>
        <v>0</v>
      </c>
      <c r="L23" s="4">
        <f>SUM(L30+L86+L123+L180)</f>
        <v>0</v>
      </c>
      <c r="M23" s="5" t="s">
        <v>7</v>
      </c>
    </row>
    <row r="24" spans="1:13" x14ac:dyDescent="0.25">
      <c r="A24" s="1">
        <v>15</v>
      </c>
      <c r="B24" s="2" t="s">
        <v>11</v>
      </c>
      <c r="C24" s="3">
        <f>SUM(D24:L24)</f>
        <v>75300.034519999987</v>
      </c>
      <c r="D24" s="3">
        <f>SUM(D55+D118+D160+D205)</f>
        <v>6883.35</v>
      </c>
      <c r="E24" s="3">
        <f>SUM(E55+E118+E160+E205)</f>
        <v>8700</v>
      </c>
      <c r="F24" s="4">
        <f>SUM(F55+F118+F160+F205)</f>
        <v>6758.5885200000002</v>
      </c>
      <c r="G24" s="4">
        <f>SUM(G55+G118+G160+G205)</f>
        <v>7300</v>
      </c>
      <c r="H24" s="58">
        <f>SUM(H55+H118+H160+H205)</f>
        <v>9534</v>
      </c>
      <c r="I24" s="4">
        <f>SUM(I55+I118+I160+I205)</f>
        <v>9031</v>
      </c>
      <c r="J24" s="50">
        <f t="shared" ref="J24:K24" si="25">SUM(J55+J118+J160+J205)</f>
        <v>9031.0319999999992</v>
      </c>
      <c r="K24" s="50">
        <f t="shared" si="25"/>
        <v>9031.0319999999992</v>
      </c>
      <c r="L24" s="4">
        <f>SUM(L55+L118+L160+L205)</f>
        <v>9031.0319999999992</v>
      </c>
      <c r="M24" s="5" t="s">
        <v>7</v>
      </c>
    </row>
    <row r="25" spans="1:13" ht="27" customHeight="1" x14ac:dyDescent="0.25">
      <c r="A25" s="13">
        <v>16</v>
      </c>
      <c r="B25" s="96" t="s">
        <v>30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8"/>
    </row>
    <row r="26" spans="1:13" x14ac:dyDescent="0.25">
      <c r="A26" s="70">
        <v>17</v>
      </c>
      <c r="B26" s="76" t="s">
        <v>29</v>
      </c>
      <c r="C26" s="69">
        <f>SUM(D26:L27)</f>
        <v>15819.346</v>
      </c>
      <c r="D26" s="69">
        <f t="shared" ref="D26:L26" si="26">SUM(D28:D31)</f>
        <v>2251.5459999999998</v>
      </c>
      <c r="E26" s="69">
        <f t="shared" si="26"/>
        <v>1690.7</v>
      </c>
      <c r="F26" s="62">
        <f t="shared" si="26"/>
        <v>1682.7</v>
      </c>
      <c r="G26" s="62">
        <f t="shared" si="26"/>
        <v>1337</v>
      </c>
      <c r="H26" s="62">
        <f t="shared" si="26"/>
        <v>1457.4</v>
      </c>
      <c r="I26" s="62">
        <f t="shared" ref="I26:K26" si="27">SUM(I28:I31)</f>
        <v>1400</v>
      </c>
      <c r="J26" s="62">
        <f t="shared" si="27"/>
        <v>2000</v>
      </c>
      <c r="K26" s="62">
        <f t="shared" si="27"/>
        <v>2000</v>
      </c>
      <c r="L26" s="62">
        <f t="shared" si="26"/>
        <v>2000</v>
      </c>
      <c r="M26" s="68"/>
    </row>
    <row r="27" spans="1:13" x14ac:dyDescent="0.25">
      <c r="A27" s="70"/>
      <c r="B27" s="77"/>
      <c r="C27" s="69"/>
      <c r="D27" s="69"/>
      <c r="E27" s="69"/>
      <c r="F27" s="62"/>
      <c r="G27" s="62"/>
      <c r="H27" s="62"/>
      <c r="I27" s="62"/>
      <c r="J27" s="62"/>
      <c r="K27" s="62"/>
      <c r="L27" s="62"/>
      <c r="M27" s="68"/>
    </row>
    <row r="28" spans="1:13" x14ac:dyDescent="0.25">
      <c r="A28" s="1">
        <v>18</v>
      </c>
      <c r="B28" s="2" t="s">
        <v>8</v>
      </c>
      <c r="C28" s="3">
        <f>SUM(D28:L28)</f>
        <v>15009.745999999999</v>
      </c>
      <c r="D28" s="3">
        <f>D34+D52</f>
        <v>1928.646</v>
      </c>
      <c r="E28" s="3">
        <f t="shared" ref="E28:L28" si="28">E34+E52</f>
        <v>1571.2</v>
      </c>
      <c r="F28" s="4">
        <f t="shared" si="28"/>
        <v>1561.8</v>
      </c>
      <c r="G28" s="4">
        <f t="shared" si="28"/>
        <v>1213.0999999999999</v>
      </c>
      <c r="H28" s="58">
        <f t="shared" si="28"/>
        <v>1335</v>
      </c>
      <c r="I28" s="4">
        <f t="shared" ref="I28:K28" si="29">I34+I52</f>
        <v>1400</v>
      </c>
      <c r="J28" s="50">
        <f t="shared" si="29"/>
        <v>2000</v>
      </c>
      <c r="K28" s="50">
        <f t="shared" si="29"/>
        <v>2000</v>
      </c>
      <c r="L28" s="4">
        <f t="shared" si="28"/>
        <v>2000</v>
      </c>
      <c r="M28" s="5" t="s">
        <v>16</v>
      </c>
    </row>
    <row r="29" spans="1:13" x14ac:dyDescent="0.25">
      <c r="A29" s="1">
        <v>19</v>
      </c>
      <c r="B29" s="2" t="s">
        <v>9</v>
      </c>
      <c r="C29" s="3">
        <f t="shared" ref="C29:C31" si="30">SUM(D29:L29)</f>
        <v>0</v>
      </c>
      <c r="D29" s="3">
        <f>SUM(D35,D53)</f>
        <v>0</v>
      </c>
      <c r="E29" s="3">
        <f t="shared" ref="E29:L29" si="31">SUM(E35,E53)</f>
        <v>0</v>
      </c>
      <c r="F29" s="4">
        <f t="shared" si="31"/>
        <v>0</v>
      </c>
      <c r="G29" s="4">
        <f t="shared" si="31"/>
        <v>0</v>
      </c>
      <c r="H29" s="58">
        <f t="shared" si="31"/>
        <v>0</v>
      </c>
      <c r="I29" s="4">
        <f t="shared" ref="I29:K29" si="32">SUM(I35,I53)</f>
        <v>0</v>
      </c>
      <c r="J29" s="50">
        <f t="shared" si="32"/>
        <v>0</v>
      </c>
      <c r="K29" s="50">
        <f t="shared" si="32"/>
        <v>0</v>
      </c>
      <c r="L29" s="4">
        <f t="shared" si="31"/>
        <v>0</v>
      </c>
      <c r="M29" s="5" t="s">
        <v>16</v>
      </c>
    </row>
    <row r="30" spans="1:13" x14ac:dyDescent="0.25">
      <c r="A30" s="1">
        <v>20</v>
      </c>
      <c r="B30" s="2" t="s">
        <v>10</v>
      </c>
      <c r="C30" s="3">
        <f>SUM(D30:L30)</f>
        <v>809.59999999999991</v>
      </c>
      <c r="D30" s="3">
        <f t="shared" ref="D30:L31" si="33">D36+D54</f>
        <v>322.89999999999998</v>
      </c>
      <c r="E30" s="3">
        <f t="shared" si="33"/>
        <v>119.5</v>
      </c>
      <c r="F30" s="4">
        <f t="shared" si="33"/>
        <v>120.9</v>
      </c>
      <c r="G30" s="4">
        <f t="shared" si="33"/>
        <v>123.9</v>
      </c>
      <c r="H30" s="58">
        <f t="shared" si="33"/>
        <v>122.4</v>
      </c>
      <c r="I30" s="4">
        <f t="shared" ref="I30:K30" si="34">I36+I54</f>
        <v>0</v>
      </c>
      <c r="J30" s="50">
        <f t="shared" si="34"/>
        <v>0</v>
      </c>
      <c r="K30" s="50">
        <f t="shared" si="34"/>
        <v>0</v>
      </c>
      <c r="L30" s="4">
        <f t="shared" si="33"/>
        <v>0</v>
      </c>
      <c r="M30" s="5" t="s">
        <v>16</v>
      </c>
    </row>
    <row r="31" spans="1:13" ht="23.25" customHeight="1" x14ac:dyDescent="0.25">
      <c r="A31" s="1">
        <v>21</v>
      </c>
      <c r="B31" s="2" t="s">
        <v>11</v>
      </c>
      <c r="C31" s="3">
        <f t="shared" si="30"/>
        <v>0</v>
      </c>
      <c r="D31" s="3">
        <f t="shared" si="33"/>
        <v>0</v>
      </c>
      <c r="E31" s="3">
        <f t="shared" si="33"/>
        <v>0</v>
      </c>
      <c r="F31" s="4">
        <f t="shared" si="33"/>
        <v>0</v>
      </c>
      <c r="G31" s="4">
        <f t="shared" si="33"/>
        <v>0</v>
      </c>
      <c r="H31" s="58">
        <f t="shared" si="33"/>
        <v>0</v>
      </c>
      <c r="I31" s="4">
        <f t="shared" ref="I31:K31" si="35">I37+I55</f>
        <v>0</v>
      </c>
      <c r="J31" s="50">
        <f t="shared" si="35"/>
        <v>0</v>
      </c>
      <c r="K31" s="50">
        <f t="shared" si="35"/>
        <v>0</v>
      </c>
      <c r="L31" s="4">
        <f t="shared" si="33"/>
        <v>0</v>
      </c>
      <c r="M31" s="5" t="s">
        <v>16</v>
      </c>
    </row>
    <row r="32" spans="1:13" ht="20.25" customHeight="1" x14ac:dyDescent="0.25">
      <c r="A32" s="1">
        <v>22</v>
      </c>
      <c r="B32" s="68" t="s">
        <v>17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1:13" ht="31.5" x14ac:dyDescent="0.25">
      <c r="A33" s="1">
        <v>23</v>
      </c>
      <c r="B33" s="2" t="s">
        <v>18</v>
      </c>
      <c r="C33" s="3">
        <f>SUM(C34:C37)</f>
        <v>0</v>
      </c>
      <c r="D33" s="3">
        <f t="shared" ref="D33:L33" si="36">SUM(D34:D37)</f>
        <v>0</v>
      </c>
      <c r="E33" s="3">
        <f t="shared" si="36"/>
        <v>0</v>
      </c>
      <c r="F33" s="4">
        <f t="shared" si="36"/>
        <v>0</v>
      </c>
      <c r="G33" s="4">
        <f>SUM(G34:G37)</f>
        <v>0</v>
      </c>
      <c r="H33" s="58">
        <f>SUM(H34:H37)</f>
        <v>0</v>
      </c>
      <c r="I33" s="4">
        <f t="shared" ref="I33:K33" si="37">SUM(I34:I37)</f>
        <v>0</v>
      </c>
      <c r="J33" s="50">
        <f t="shared" si="37"/>
        <v>0</v>
      </c>
      <c r="K33" s="50">
        <f t="shared" si="37"/>
        <v>0</v>
      </c>
      <c r="L33" s="4">
        <f t="shared" si="36"/>
        <v>0</v>
      </c>
      <c r="M33" s="5" t="s">
        <v>16</v>
      </c>
    </row>
    <row r="34" spans="1:13" x14ac:dyDescent="0.25">
      <c r="A34" s="1">
        <v>24</v>
      </c>
      <c r="B34" s="2" t="s">
        <v>8</v>
      </c>
      <c r="C34" s="3">
        <f>SUM(D34:L34)</f>
        <v>0</v>
      </c>
      <c r="D34" s="3">
        <f>D40+D45</f>
        <v>0</v>
      </c>
      <c r="E34" s="3">
        <f t="shared" ref="E34:L34" si="38">E40+E45</f>
        <v>0</v>
      </c>
      <c r="F34" s="4">
        <f t="shared" si="38"/>
        <v>0</v>
      </c>
      <c r="G34" s="4">
        <f t="shared" si="38"/>
        <v>0</v>
      </c>
      <c r="H34" s="58">
        <f t="shared" si="38"/>
        <v>0</v>
      </c>
      <c r="I34" s="4">
        <f t="shared" ref="I34:K34" si="39">I40+I45</f>
        <v>0</v>
      </c>
      <c r="J34" s="50">
        <f t="shared" si="39"/>
        <v>0</v>
      </c>
      <c r="K34" s="50">
        <f t="shared" si="39"/>
        <v>0</v>
      </c>
      <c r="L34" s="4">
        <f t="shared" si="38"/>
        <v>0</v>
      </c>
      <c r="M34" s="5" t="s">
        <v>16</v>
      </c>
    </row>
    <row r="35" spans="1:13" x14ac:dyDescent="0.25">
      <c r="A35" s="1">
        <v>25</v>
      </c>
      <c r="B35" s="2" t="s">
        <v>9</v>
      </c>
      <c r="C35" s="3">
        <f t="shared" ref="C35:C37" si="40">SUM(D35:L35)</f>
        <v>0</v>
      </c>
      <c r="D35" s="3">
        <f t="shared" ref="D35:L37" si="41">D41+D46</f>
        <v>0</v>
      </c>
      <c r="E35" s="3">
        <f t="shared" si="41"/>
        <v>0</v>
      </c>
      <c r="F35" s="4">
        <f t="shared" si="41"/>
        <v>0</v>
      </c>
      <c r="G35" s="4">
        <f t="shared" si="41"/>
        <v>0</v>
      </c>
      <c r="H35" s="58">
        <f t="shared" si="41"/>
        <v>0</v>
      </c>
      <c r="I35" s="4">
        <f t="shared" ref="I35:K35" si="42">I41+I46</f>
        <v>0</v>
      </c>
      <c r="J35" s="50">
        <f t="shared" si="42"/>
        <v>0</v>
      </c>
      <c r="K35" s="50">
        <f t="shared" si="42"/>
        <v>0</v>
      </c>
      <c r="L35" s="4">
        <f t="shared" si="41"/>
        <v>0</v>
      </c>
      <c r="M35" s="5" t="s">
        <v>16</v>
      </c>
    </row>
    <row r="36" spans="1:13" x14ac:dyDescent="0.25">
      <c r="A36" s="1">
        <v>26</v>
      </c>
      <c r="B36" s="2" t="s">
        <v>10</v>
      </c>
      <c r="C36" s="3">
        <f t="shared" si="40"/>
        <v>0</v>
      </c>
      <c r="D36" s="3">
        <f t="shared" si="41"/>
        <v>0</v>
      </c>
      <c r="E36" s="3">
        <f t="shared" si="41"/>
        <v>0</v>
      </c>
      <c r="F36" s="4">
        <f t="shared" si="41"/>
        <v>0</v>
      </c>
      <c r="G36" s="4">
        <f t="shared" si="41"/>
        <v>0</v>
      </c>
      <c r="H36" s="58">
        <f t="shared" si="41"/>
        <v>0</v>
      </c>
      <c r="I36" s="4">
        <f t="shared" ref="I36:K36" si="43">I42+I47</f>
        <v>0</v>
      </c>
      <c r="J36" s="50">
        <f t="shared" si="43"/>
        <v>0</v>
      </c>
      <c r="K36" s="50">
        <f t="shared" si="43"/>
        <v>0</v>
      </c>
      <c r="L36" s="4">
        <f t="shared" si="41"/>
        <v>0</v>
      </c>
      <c r="M36" s="5"/>
    </row>
    <row r="37" spans="1:13" x14ac:dyDescent="0.25">
      <c r="A37" s="1">
        <v>27</v>
      </c>
      <c r="B37" s="2" t="s">
        <v>11</v>
      </c>
      <c r="C37" s="3">
        <f t="shared" si="40"/>
        <v>0</v>
      </c>
      <c r="D37" s="3">
        <f t="shared" si="41"/>
        <v>0</v>
      </c>
      <c r="E37" s="3">
        <f t="shared" si="41"/>
        <v>0</v>
      </c>
      <c r="F37" s="4">
        <f t="shared" si="41"/>
        <v>0</v>
      </c>
      <c r="G37" s="4">
        <f t="shared" si="41"/>
        <v>0</v>
      </c>
      <c r="H37" s="58">
        <f t="shared" si="41"/>
        <v>0</v>
      </c>
      <c r="I37" s="4">
        <f t="shared" ref="I37:K37" si="44">I43+I48</f>
        <v>0</v>
      </c>
      <c r="J37" s="50">
        <f t="shared" si="44"/>
        <v>0</v>
      </c>
      <c r="K37" s="50">
        <f t="shared" si="44"/>
        <v>0</v>
      </c>
      <c r="L37" s="4">
        <f t="shared" si="41"/>
        <v>0</v>
      </c>
      <c r="M37" s="5" t="s">
        <v>16</v>
      </c>
    </row>
    <row r="38" spans="1:13" ht="27" customHeight="1" x14ac:dyDescent="0.25">
      <c r="A38" s="1">
        <v>28</v>
      </c>
      <c r="B38" s="68" t="s">
        <v>19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1:13" ht="47.25" x14ac:dyDescent="0.25">
      <c r="A39" s="1">
        <v>29</v>
      </c>
      <c r="B39" s="2" t="s">
        <v>20</v>
      </c>
      <c r="C39" s="3">
        <f>SUM(C40:C43)</f>
        <v>0</v>
      </c>
      <c r="D39" s="3">
        <f t="shared" ref="D39:L39" si="45">SUM(D40:D43)</f>
        <v>0</v>
      </c>
      <c r="E39" s="3">
        <f t="shared" si="45"/>
        <v>0</v>
      </c>
      <c r="F39" s="4">
        <f t="shared" si="45"/>
        <v>0</v>
      </c>
      <c r="G39" s="4">
        <f t="shared" si="45"/>
        <v>0</v>
      </c>
      <c r="H39" s="58">
        <f t="shared" si="45"/>
        <v>0</v>
      </c>
      <c r="I39" s="4">
        <f t="shared" ref="I39:K39" si="46">SUM(I40:I43)</f>
        <v>0</v>
      </c>
      <c r="J39" s="50">
        <f t="shared" si="46"/>
        <v>0</v>
      </c>
      <c r="K39" s="50">
        <f t="shared" si="46"/>
        <v>0</v>
      </c>
      <c r="L39" s="4">
        <f t="shared" si="45"/>
        <v>0</v>
      </c>
      <c r="M39" s="5" t="s">
        <v>16</v>
      </c>
    </row>
    <row r="40" spans="1:13" x14ac:dyDescent="0.25">
      <c r="A40" s="1">
        <v>30</v>
      </c>
      <c r="B40" s="2" t="s">
        <v>8</v>
      </c>
      <c r="C40" s="3">
        <f>SUM(D40:L40)</f>
        <v>0</v>
      </c>
      <c r="D40" s="3">
        <v>0</v>
      </c>
      <c r="E40" s="3">
        <v>0</v>
      </c>
      <c r="F40" s="4">
        <v>0</v>
      </c>
      <c r="G40" s="4">
        <v>0</v>
      </c>
      <c r="H40" s="58">
        <v>0</v>
      </c>
      <c r="I40" s="4">
        <v>0</v>
      </c>
      <c r="J40" s="50">
        <v>0</v>
      </c>
      <c r="K40" s="50">
        <v>0</v>
      </c>
      <c r="L40" s="4">
        <v>0</v>
      </c>
      <c r="M40" s="5" t="s">
        <v>16</v>
      </c>
    </row>
    <row r="41" spans="1:13" x14ac:dyDescent="0.25">
      <c r="A41" s="1">
        <v>31</v>
      </c>
      <c r="B41" s="2" t="s">
        <v>9</v>
      </c>
      <c r="C41" s="3">
        <f>SUM(D41:L41)</f>
        <v>0</v>
      </c>
      <c r="D41" s="3">
        <v>0</v>
      </c>
      <c r="E41" s="3">
        <v>0</v>
      </c>
      <c r="F41" s="4">
        <v>0</v>
      </c>
      <c r="G41" s="4">
        <v>0</v>
      </c>
      <c r="H41" s="58">
        <v>0</v>
      </c>
      <c r="I41" s="4">
        <v>0</v>
      </c>
      <c r="J41" s="50">
        <v>0</v>
      </c>
      <c r="K41" s="50">
        <v>0</v>
      </c>
      <c r="L41" s="4">
        <v>0</v>
      </c>
      <c r="M41" s="5" t="s">
        <v>16</v>
      </c>
    </row>
    <row r="42" spans="1:13" x14ac:dyDescent="0.25">
      <c r="A42" s="1">
        <v>32</v>
      </c>
      <c r="B42" s="2" t="s">
        <v>10</v>
      </c>
      <c r="C42" s="3">
        <f>SUM(D42:L42)</f>
        <v>0</v>
      </c>
      <c r="D42" s="3">
        <v>0</v>
      </c>
      <c r="E42" s="3">
        <v>0</v>
      </c>
      <c r="F42" s="4">
        <v>0</v>
      </c>
      <c r="G42" s="4">
        <v>0</v>
      </c>
      <c r="H42" s="58">
        <v>0</v>
      </c>
      <c r="I42" s="4">
        <v>0</v>
      </c>
      <c r="J42" s="50">
        <v>0</v>
      </c>
      <c r="K42" s="50">
        <v>0</v>
      </c>
      <c r="L42" s="4">
        <v>0</v>
      </c>
      <c r="M42" s="5" t="s">
        <v>16</v>
      </c>
    </row>
    <row r="43" spans="1:13" x14ac:dyDescent="0.25">
      <c r="A43" s="1">
        <v>33</v>
      </c>
      <c r="B43" s="2" t="s">
        <v>11</v>
      </c>
      <c r="C43" s="3">
        <f>SUM(D43:L43)</f>
        <v>0</v>
      </c>
      <c r="D43" s="3">
        <v>0</v>
      </c>
      <c r="E43" s="3">
        <v>0</v>
      </c>
      <c r="F43" s="4">
        <v>0</v>
      </c>
      <c r="G43" s="4">
        <v>0</v>
      </c>
      <c r="H43" s="58">
        <v>0</v>
      </c>
      <c r="I43" s="4">
        <v>0</v>
      </c>
      <c r="J43" s="50">
        <v>0</v>
      </c>
      <c r="K43" s="50">
        <v>0</v>
      </c>
      <c r="L43" s="4">
        <v>0</v>
      </c>
      <c r="M43" s="5" t="s">
        <v>16</v>
      </c>
    </row>
    <row r="44" spans="1:13" ht="21.75" customHeight="1" x14ac:dyDescent="0.25">
      <c r="A44" s="1">
        <v>34</v>
      </c>
      <c r="B44" s="68" t="s">
        <v>21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1:13" x14ac:dyDescent="0.25">
      <c r="A45" s="1">
        <v>35</v>
      </c>
      <c r="B45" s="2" t="s">
        <v>8</v>
      </c>
      <c r="C45" s="3">
        <f>SUM(D45:L45)</f>
        <v>0</v>
      </c>
      <c r="D45" s="3">
        <v>0</v>
      </c>
      <c r="E45" s="3">
        <v>0</v>
      </c>
      <c r="F45" s="4">
        <v>0</v>
      </c>
      <c r="G45" s="4">
        <v>0</v>
      </c>
      <c r="H45" s="58">
        <v>0</v>
      </c>
      <c r="I45" s="4">
        <v>0</v>
      </c>
      <c r="J45" s="50">
        <v>0</v>
      </c>
      <c r="K45" s="50">
        <v>0</v>
      </c>
      <c r="L45" s="4">
        <v>0</v>
      </c>
      <c r="M45" s="5" t="s">
        <v>16</v>
      </c>
    </row>
    <row r="46" spans="1:13" x14ac:dyDescent="0.25">
      <c r="A46" s="1">
        <v>36</v>
      </c>
      <c r="B46" s="2" t="s">
        <v>9</v>
      </c>
      <c r="C46" s="3">
        <f t="shared" ref="C46:C48" si="47">SUM(D46:L46)</f>
        <v>0</v>
      </c>
      <c r="D46" s="3">
        <v>0</v>
      </c>
      <c r="E46" s="3">
        <v>0</v>
      </c>
      <c r="F46" s="4">
        <v>0</v>
      </c>
      <c r="G46" s="4">
        <v>0</v>
      </c>
      <c r="H46" s="58">
        <v>0</v>
      </c>
      <c r="I46" s="4">
        <v>0</v>
      </c>
      <c r="J46" s="50">
        <v>0</v>
      </c>
      <c r="K46" s="50">
        <v>0</v>
      </c>
      <c r="L46" s="4">
        <v>0</v>
      </c>
      <c r="M46" s="5" t="s">
        <v>16</v>
      </c>
    </row>
    <row r="47" spans="1:13" x14ac:dyDescent="0.25">
      <c r="A47" s="1">
        <v>37</v>
      </c>
      <c r="B47" s="2" t="s">
        <v>10</v>
      </c>
      <c r="C47" s="3">
        <f t="shared" si="47"/>
        <v>0</v>
      </c>
      <c r="D47" s="3">
        <v>0</v>
      </c>
      <c r="E47" s="3">
        <v>0</v>
      </c>
      <c r="F47" s="4">
        <v>0</v>
      </c>
      <c r="G47" s="4">
        <v>0</v>
      </c>
      <c r="H47" s="58">
        <v>0</v>
      </c>
      <c r="I47" s="4">
        <v>0</v>
      </c>
      <c r="J47" s="50">
        <v>0</v>
      </c>
      <c r="K47" s="50">
        <v>0</v>
      </c>
      <c r="L47" s="4">
        <v>0</v>
      </c>
      <c r="M47" s="5" t="s">
        <v>16</v>
      </c>
    </row>
    <row r="48" spans="1:13" x14ac:dyDescent="0.25">
      <c r="A48" s="1">
        <v>38</v>
      </c>
      <c r="B48" s="2" t="s">
        <v>11</v>
      </c>
      <c r="C48" s="3">
        <f t="shared" si="47"/>
        <v>0</v>
      </c>
      <c r="D48" s="3">
        <v>0</v>
      </c>
      <c r="E48" s="3">
        <v>0</v>
      </c>
      <c r="F48" s="4">
        <v>0</v>
      </c>
      <c r="G48" s="4">
        <v>0</v>
      </c>
      <c r="H48" s="58">
        <v>0</v>
      </c>
      <c r="I48" s="4">
        <v>0</v>
      </c>
      <c r="J48" s="50">
        <v>0</v>
      </c>
      <c r="K48" s="50">
        <v>0</v>
      </c>
      <c r="L48" s="4">
        <v>0</v>
      </c>
      <c r="M48" s="5" t="s">
        <v>16</v>
      </c>
    </row>
    <row r="49" spans="1:13" ht="21.75" customHeight="1" x14ac:dyDescent="0.25">
      <c r="A49" s="1">
        <v>39</v>
      </c>
      <c r="B49" s="68" t="s">
        <v>42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1:13" ht="21.75" customHeight="1" x14ac:dyDescent="0.25">
      <c r="A50" s="70">
        <v>40</v>
      </c>
      <c r="B50" s="76" t="s">
        <v>25</v>
      </c>
      <c r="C50" s="69">
        <f>SUM(C52:C55)</f>
        <v>15819.346000000001</v>
      </c>
      <c r="D50" s="69">
        <f t="shared" ref="D50:L50" si="48">SUM(D52:D55)</f>
        <v>2251.5459999999998</v>
      </c>
      <c r="E50" s="69">
        <f t="shared" si="48"/>
        <v>1690.7</v>
      </c>
      <c r="F50" s="62">
        <f t="shared" si="48"/>
        <v>1682.7</v>
      </c>
      <c r="G50" s="62">
        <f t="shared" si="48"/>
        <v>1337</v>
      </c>
      <c r="H50" s="62">
        <f t="shared" si="48"/>
        <v>1457.4</v>
      </c>
      <c r="I50" s="62">
        <f t="shared" ref="I50:K50" si="49">SUM(I52:I55)</f>
        <v>1400</v>
      </c>
      <c r="J50" s="62">
        <f t="shared" si="49"/>
        <v>2000</v>
      </c>
      <c r="K50" s="62">
        <f t="shared" si="49"/>
        <v>2000</v>
      </c>
      <c r="L50" s="62">
        <f t="shared" si="48"/>
        <v>2000</v>
      </c>
      <c r="M50" s="68" t="s">
        <v>16</v>
      </c>
    </row>
    <row r="51" spans="1:13" ht="9" customHeight="1" x14ac:dyDescent="0.25">
      <c r="A51" s="70"/>
      <c r="B51" s="78"/>
      <c r="C51" s="69"/>
      <c r="D51" s="69"/>
      <c r="E51" s="69"/>
      <c r="F51" s="62"/>
      <c r="G51" s="62"/>
      <c r="H51" s="62"/>
      <c r="I51" s="62"/>
      <c r="J51" s="62"/>
      <c r="K51" s="62"/>
      <c r="L51" s="62"/>
      <c r="M51" s="68"/>
    </row>
    <row r="52" spans="1:13" x14ac:dyDescent="0.25">
      <c r="A52" s="1">
        <v>41</v>
      </c>
      <c r="B52" s="2" t="s">
        <v>8</v>
      </c>
      <c r="C52" s="3">
        <f t="shared" ref="C52:L55" si="50">SUM(C57+C62+C67+C72+C77)</f>
        <v>15009.746000000001</v>
      </c>
      <c r="D52" s="3">
        <f t="shared" si="50"/>
        <v>1928.646</v>
      </c>
      <c r="E52" s="3">
        <f t="shared" si="50"/>
        <v>1571.2</v>
      </c>
      <c r="F52" s="4">
        <f t="shared" si="50"/>
        <v>1561.8</v>
      </c>
      <c r="G52" s="4">
        <f t="shared" si="50"/>
        <v>1213.0999999999999</v>
      </c>
      <c r="H52" s="58">
        <f t="shared" si="50"/>
        <v>1335</v>
      </c>
      <c r="I52" s="4">
        <f t="shared" si="50"/>
        <v>1400</v>
      </c>
      <c r="J52" s="50">
        <f t="shared" ref="J52:K52" si="51">SUM(J57+J62+J67+J72+J77)</f>
        <v>2000</v>
      </c>
      <c r="K52" s="50">
        <f t="shared" si="51"/>
        <v>2000</v>
      </c>
      <c r="L52" s="4">
        <f t="shared" si="50"/>
        <v>2000</v>
      </c>
      <c r="M52" s="5" t="s">
        <v>16</v>
      </c>
    </row>
    <row r="53" spans="1:13" x14ac:dyDescent="0.25">
      <c r="A53" s="1">
        <v>42</v>
      </c>
      <c r="B53" s="2" t="s">
        <v>9</v>
      </c>
      <c r="C53" s="3">
        <f t="shared" si="50"/>
        <v>0</v>
      </c>
      <c r="D53" s="3">
        <f t="shared" si="50"/>
        <v>0</v>
      </c>
      <c r="E53" s="3">
        <f t="shared" si="50"/>
        <v>0</v>
      </c>
      <c r="F53" s="4">
        <f t="shared" si="50"/>
        <v>0</v>
      </c>
      <c r="G53" s="4">
        <f t="shared" si="50"/>
        <v>0</v>
      </c>
      <c r="H53" s="58">
        <f t="shared" si="50"/>
        <v>0</v>
      </c>
      <c r="I53" s="4">
        <f t="shared" si="50"/>
        <v>0</v>
      </c>
      <c r="J53" s="50">
        <f t="shared" ref="J53:K53" si="52">SUM(J58+J63+J68+J73+J78)</f>
        <v>0</v>
      </c>
      <c r="K53" s="50">
        <f t="shared" si="52"/>
        <v>0</v>
      </c>
      <c r="L53" s="4">
        <f t="shared" si="50"/>
        <v>0</v>
      </c>
      <c r="M53" s="5" t="s">
        <v>16</v>
      </c>
    </row>
    <row r="54" spans="1:13" x14ac:dyDescent="0.25">
      <c r="A54" s="1">
        <v>43</v>
      </c>
      <c r="B54" s="2" t="s">
        <v>10</v>
      </c>
      <c r="C54" s="3">
        <f t="shared" si="50"/>
        <v>809.59999999999991</v>
      </c>
      <c r="D54" s="3">
        <f t="shared" si="50"/>
        <v>322.89999999999998</v>
      </c>
      <c r="E54" s="3">
        <f t="shared" si="50"/>
        <v>119.5</v>
      </c>
      <c r="F54" s="4">
        <f t="shared" si="50"/>
        <v>120.9</v>
      </c>
      <c r="G54" s="4">
        <f t="shared" si="50"/>
        <v>123.9</v>
      </c>
      <c r="H54" s="58">
        <f t="shared" si="50"/>
        <v>122.4</v>
      </c>
      <c r="I54" s="4">
        <f t="shared" si="50"/>
        <v>0</v>
      </c>
      <c r="J54" s="50">
        <f t="shared" ref="J54:K54" si="53">SUM(J59+J64+J69+J74+J79)</f>
        <v>0</v>
      </c>
      <c r="K54" s="50">
        <f t="shared" si="53"/>
        <v>0</v>
      </c>
      <c r="L54" s="4">
        <f t="shared" si="50"/>
        <v>0</v>
      </c>
      <c r="M54" s="5" t="s">
        <v>16</v>
      </c>
    </row>
    <row r="55" spans="1:13" x14ac:dyDescent="0.25">
      <c r="A55" s="1">
        <v>44</v>
      </c>
      <c r="B55" s="2" t="s">
        <v>11</v>
      </c>
      <c r="C55" s="3">
        <f t="shared" si="50"/>
        <v>0</v>
      </c>
      <c r="D55" s="3">
        <f t="shared" si="50"/>
        <v>0</v>
      </c>
      <c r="E55" s="3">
        <f t="shared" si="50"/>
        <v>0</v>
      </c>
      <c r="F55" s="4">
        <f t="shared" si="50"/>
        <v>0</v>
      </c>
      <c r="G55" s="4">
        <f t="shared" si="50"/>
        <v>0</v>
      </c>
      <c r="H55" s="58">
        <f t="shared" si="50"/>
        <v>0</v>
      </c>
      <c r="I55" s="4">
        <f t="shared" si="50"/>
        <v>0</v>
      </c>
      <c r="J55" s="50">
        <f t="shared" ref="J55:K55" si="54">SUM(J60+J65+J70+J75+J80)</f>
        <v>0</v>
      </c>
      <c r="K55" s="50">
        <f t="shared" si="54"/>
        <v>0</v>
      </c>
      <c r="L55" s="4">
        <f t="shared" si="50"/>
        <v>0</v>
      </c>
      <c r="M55" s="5" t="s">
        <v>16</v>
      </c>
    </row>
    <row r="56" spans="1:13" ht="54.75" customHeight="1" x14ac:dyDescent="0.25">
      <c r="A56" s="1">
        <v>45</v>
      </c>
      <c r="B56" s="14" t="s">
        <v>31</v>
      </c>
      <c r="C56" s="3">
        <f>SUM(C57:C60)</f>
        <v>12100</v>
      </c>
      <c r="D56" s="3">
        <f t="shared" ref="D56:L56" si="55">SUM(D57:D60)</f>
        <v>1500</v>
      </c>
      <c r="E56" s="3">
        <f t="shared" si="55"/>
        <v>1500</v>
      </c>
      <c r="F56" s="4">
        <f t="shared" si="55"/>
        <v>1500</v>
      </c>
      <c r="G56" s="4">
        <f t="shared" si="55"/>
        <v>1000</v>
      </c>
      <c r="H56" s="58">
        <f t="shared" si="55"/>
        <v>1100</v>
      </c>
      <c r="I56" s="4">
        <f t="shared" ref="I56:K56" si="56">SUM(I57:I60)</f>
        <v>1000</v>
      </c>
      <c r="J56" s="50">
        <f t="shared" si="56"/>
        <v>1500</v>
      </c>
      <c r="K56" s="50">
        <f t="shared" si="56"/>
        <v>1500</v>
      </c>
      <c r="L56" s="4">
        <f t="shared" si="55"/>
        <v>1500</v>
      </c>
      <c r="M56" s="5" t="s">
        <v>46</v>
      </c>
    </row>
    <row r="57" spans="1:13" x14ac:dyDescent="0.25">
      <c r="A57" s="1">
        <v>46</v>
      </c>
      <c r="B57" s="2" t="s">
        <v>8</v>
      </c>
      <c r="C57" s="3">
        <f>SUM(D57:L57)</f>
        <v>12100</v>
      </c>
      <c r="D57" s="3">
        <v>1500</v>
      </c>
      <c r="E57" s="3">
        <v>1500</v>
      </c>
      <c r="F57" s="4">
        <v>1500</v>
      </c>
      <c r="G57" s="4">
        <v>1000</v>
      </c>
      <c r="H57" s="58">
        <v>1100</v>
      </c>
      <c r="I57" s="4">
        <v>1000</v>
      </c>
      <c r="J57" s="50">
        <v>1500</v>
      </c>
      <c r="K57" s="50">
        <v>1500</v>
      </c>
      <c r="L57" s="4">
        <v>1500</v>
      </c>
      <c r="M57" s="5" t="s">
        <v>16</v>
      </c>
    </row>
    <row r="58" spans="1:13" x14ac:dyDescent="0.25">
      <c r="A58" s="1">
        <v>47</v>
      </c>
      <c r="B58" s="2" t="s">
        <v>9</v>
      </c>
      <c r="C58" s="3">
        <f>SUM(D58:L58)</f>
        <v>0</v>
      </c>
      <c r="D58" s="3">
        <v>0</v>
      </c>
      <c r="E58" s="3">
        <v>0</v>
      </c>
      <c r="F58" s="4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5" t="s">
        <v>16</v>
      </c>
    </row>
    <row r="59" spans="1:13" x14ac:dyDescent="0.25">
      <c r="A59" s="1">
        <v>48</v>
      </c>
      <c r="B59" s="2" t="s">
        <v>10</v>
      </c>
      <c r="C59" s="3">
        <f>SUM(D59:L59)</f>
        <v>0</v>
      </c>
      <c r="D59" s="3">
        <v>0</v>
      </c>
      <c r="E59" s="3">
        <v>0</v>
      </c>
      <c r="F59" s="4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5" t="s">
        <v>16</v>
      </c>
    </row>
    <row r="60" spans="1:13" ht="17.25" customHeight="1" x14ac:dyDescent="0.25">
      <c r="A60" s="1">
        <v>49</v>
      </c>
      <c r="B60" s="2" t="s">
        <v>11</v>
      </c>
      <c r="C60" s="3">
        <f>SUM(D60:L60)</f>
        <v>0</v>
      </c>
      <c r="D60" s="3">
        <v>0</v>
      </c>
      <c r="E60" s="3">
        <v>0</v>
      </c>
      <c r="F60" s="4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5" t="s">
        <v>16</v>
      </c>
    </row>
    <row r="61" spans="1:13" ht="83.25" customHeight="1" x14ac:dyDescent="0.25">
      <c r="A61" s="16">
        <v>50</v>
      </c>
      <c r="B61" s="17" t="s">
        <v>32</v>
      </c>
      <c r="C61" s="18">
        <f>SUM(D61:L61)</f>
        <v>1325.3</v>
      </c>
      <c r="D61" s="18">
        <f>SUM(D62:D65)</f>
        <v>230</v>
      </c>
      <c r="E61" s="18">
        <f t="shared" ref="E61:L61" si="57">SUM(E62:E65)</f>
        <v>170.7</v>
      </c>
      <c r="F61" s="19">
        <f t="shared" si="57"/>
        <v>172.7</v>
      </c>
      <c r="G61" s="19">
        <f t="shared" si="57"/>
        <v>177</v>
      </c>
      <c r="H61" s="19">
        <f t="shared" si="57"/>
        <v>174.9</v>
      </c>
      <c r="I61" s="19">
        <f t="shared" ref="I61:K61" si="58">SUM(I62:I65)</f>
        <v>100</v>
      </c>
      <c r="J61" s="19">
        <f t="shared" si="58"/>
        <v>100</v>
      </c>
      <c r="K61" s="19">
        <f t="shared" si="58"/>
        <v>100</v>
      </c>
      <c r="L61" s="19">
        <f t="shared" si="57"/>
        <v>100</v>
      </c>
      <c r="M61" s="20">
        <v>14</v>
      </c>
    </row>
    <row r="62" spans="1:13" x14ac:dyDescent="0.25">
      <c r="A62" s="16">
        <v>51</v>
      </c>
      <c r="B62" s="2" t="s">
        <v>8</v>
      </c>
      <c r="C62" s="3">
        <f t="shared" ref="C62:C67" si="59">SUM(D62:L62)</f>
        <v>677.6</v>
      </c>
      <c r="D62" s="3">
        <v>69</v>
      </c>
      <c r="E62" s="3">
        <v>51.2</v>
      </c>
      <c r="F62" s="4">
        <v>51.8</v>
      </c>
      <c r="G62" s="15">
        <v>53.1</v>
      </c>
      <c r="H62" s="15">
        <v>52.5</v>
      </c>
      <c r="I62" s="15">
        <v>100</v>
      </c>
      <c r="J62" s="15">
        <v>100</v>
      </c>
      <c r="K62" s="15">
        <v>100</v>
      </c>
      <c r="L62" s="15">
        <v>100</v>
      </c>
      <c r="M62" s="5" t="s">
        <v>16</v>
      </c>
    </row>
    <row r="63" spans="1:13" x14ac:dyDescent="0.25">
      <c r="A63" s="21">
        <v>52</v>
      </c>
      <c r="B63" s="2" t="s">
        <v>9</v>
      </c>
      <c r="C63" s="3">
        <f t="shared" si="59"/>
        <v>0</v>
      </c>
      <c r="D63" s="3">
        <v>0</v>
      </c>
      <c r="E63" s="3">
        <v>0</v>
      </c>
      <c r="F63" s="4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5" t="s">
        <v>16</v>
      </c>
    </row>
    <row r="64" spans="1:13" x14ac:dyDescent="0.25">
      <c r="A64" s="1">
        <v>53</v>
      </c>
      <c r="B64" s="2" t="s">
        <v>10</v>
      </c>
      <c r="C64" s="3">
        <f t="shared" si="59"/>
        <v>647.69999999999993</v>
      </c>
      <c r="D64" s="3">
        <v>161</v>
      </c>
      <c r="E64" s="3">
        <v>119.5</v>
      </c>
      <c r="F64" s="4">
        <v>120.9</v>
      </c>
      <c r="G64" s="4">
        <v>123.9</v>
      </c>
      <c r="H64" s="58">
        <v>122.4</v>
      </c>
      <c r="I64" s="4">
        <v>0</v>
      </c>
      <c r="J64" s="50">
        <v>0</v>
      </c>
      <c r="K64" s="50">
        <v>0</v>
      </c>
      <c r="L64" s="4">
        <v>0</v>
      </c>
      <c r="M64" s="5" t="s">
        <v>16</v>
      </c>
    </row>
    <row r="65" spans="1:13" x14ac:dyDescent="0.25">
      <c r="A65" s="1">
        <v>54</v>
      </c>
      <c r="B65" s="2" t="s">
        <v>11</v>
      </c>
      <c r="C65" s="3">
        <f t="shared" si="59"/>
        <v>0</v>
      </c>
      <c r="D65" s="3">
        <v>0</v>
      </c>
      <c r="E65" s="3">
        <v>0</v>
      </c>
      <c r="F65" s="4">
        <v>0</v>
      </c>
      <c r="G65" s="4">
        <v>0</v>
      </c>
      <c r="H65" s="58">
        <v>0</v>
      </c>
      <c r="I65" s="4">
        <v>0</v>
      </c>
      <c r="J65" s="50">
        <v>0</v>
      </c>
      <c r="K65" s="50">
        <v>0</v>
      </c>
      <c r="L65" s="4">
        <v>0</v>
      </c>
      <c r="M65" s="5" t="s">
        <v>16</v>
      </c>
    </row>
    <row r="66" spans="1:13" ht="65.25" customHeight="1" x14ac:dyDescent="0.25">
      <c r="A66" s="1">
        <v>55</v>
      </c>
      <c r="B66" s="22" t="s">
        <v>58</v>
      </c>
      <c r="C66" s="23">
        <f t="shared" si="59"/>
        <v>1615.546</v>
      </c>
      <c r="D66" s="23">
        <f>SUM(D67:D70)</f>
        <v>405.54599999999999</v>
      </c>
      <c r="E66" s="23">
        <f t="shared" ref="E66:L66" si="60">SUM(E67:E70)</f>
        <v>0</v>
      </c>
      <c r="F66" s="15">
        <f t="shared" si="60"/>
        <v>0</v>
      </c>
      <c r="G66" s="15">
        <f t="shared" si="60"/>
        <v>150</v>
      </c>
      <c r="H66" s="15">
        <f t="shared" si="60"/>
        <v>160</v>
      </c>
      <c r="I66" s="15">
        <f t="shared" ref="I66:K66" si="61">SUM(I67:I70)</f>
        <v>150</v>
      </c>
      <c r="J66" s="15">
        <f t="shared" si="61"/>
        <v>250</v>
      </c>
      <c r="K66" s="15">
        <f t="shared" si="61"/>
        <v>250</v>
      </c>
      <c r="L66" s="15">
        <f t="shared" si="60"/>
        <v>250</v>
      </c>
      <c r="M66" s="5">
        <v>11</v>
      </c>
    </row>
    <row r="67" spans="1:13" x14ac:dyDescent="0.25">
      <c r="A67" s="1">
        <v>56</v>
      </c>
      <c r="B67" s="2" t="s">
        <v>8</v>
      </c>
      <c r="C67" s="3">
        <f t="shared" si="59"/>
        <v>1453.646</v>
      </c>
      <c r="D67" s="3">
        <v>243.64599999999999</v>
      </c>
      <c r="E67" s="3">
        <v>0</v>
      </c>
      <c r="F67" s="4">
        <v>0</v>
      </c>
      <c r="G67" s="4">
        <v>150</v>
      </c>
      <c r="H67" s="58">
        <v>160</v>
      </c>
      <c r="I67" s="4">
        <v>150</v>
      </c>
      <c r="J67" s="50">
        <v>250</v>
      </c>
      <c r="K67" s="50">
        <v>250</v>
      </c>
      <c r="L67" s="4">
        <v>250</v>
      </c>
      <c r="M67" s="5"/>
    </row>
    <row r="68" spans="1:13" x14ac:dyDescent="0.25">
      <c r="A68" s="1">
        <v>57</v>
      </c>
      <c r="B68" s="2" t="s">
        <v>9</v>
      </c>
      <c r="C68" s="3">
        <f t="shared" ref="C68:C70" si="62">SUM(D68:L68)</f>
        <v>0</v>
      </c>
      <c r="D68" s="3">
        <v>0</v>
      </c>
      <c r="E68" s="3">
        <v>0</v>
      </c>
      <c r="F68" s="4">
        <v>0</v>
      </c>
      <c r="G68" s="4">
        <v>0</v>
      </c>
      <c r="H68" s="58">
        <v>0</v>
      </c>
      <c r="I68" s="4">
        <v>0</v>
      </c>
      <c r="J68" s="50">
        <v>0</v>
      </c>
      <c r="K68" s="50">
        <v>0</v>
      </c>
      <c r="L68" s="4">
        <v>0</v>
      </c>
      <c r="M68" s="5"/>
    </row>
    <row r="69" spans="1:13" x14ac:dyDescent="0.25">
      <c r="A69" s="1">
        <v>58</v>
      </c>
      <c r="B69" s="2" t="s">
        <v>10</v>
      </c>
      <c r="C69" s="3">
        <f t="shared" si="62"/>
        <v>161.9</v>
      </c>
      <c r="D69" s="3">
        <v>161.9</v>
      </c>
      <c r="E69" s="3">
        <v>0</v>
      </c>
      <c r="F69" s="4">
        <v>0</v>
      </c>
      <c r="G69" s="4">
        <v>0</v>
      </c>
      <c r="H69" s="58">
        <v>0</v>
      </c>
      <c r="I69" s="4">
        <v>0</v>
      </c>
      <c r="J69" s="50">
        <v>0</v>
      </c>
      <c r="K69" s="50">
        <v>0</v>
      </c>
      <c r="L69" s="4">
        <v>0</v>
      </c>
      <c r="M69" s="5"/>
    </row>
    <row r="70" spans="1:13" x14ac:dyDescent="0.25">
      <c r="A70" s="1">
        <v>59</v>
      </c>
      <c r="B70" s="2" t="s">
        <v>11</v>
      </c>
      <c r="C70" s="3">
        <f t="shared" si="62"/>
        <v>0</v>
      </c>
      <c r="D70" s="3">
        <v>0</v>
      </c>
      <c r="E70" s="3">
        <v>0</v>
      </c>
      <c r="F70" s="4">
        <v>0</v>
      </c>
      <c r="G70" s="4">
        <v>0</v>
      </c>
      <c r="H70" s="58">
        <v>0</v>
      </c>
      <c r="I70" s="4">
        <v>0</v>
      </c>
      <c r="J70" s="50">
        <v>0</v>
      </c>
      <c r="K70" s="50">
        <v>0</v>
      </c>
      <c r="L70" s="4">
        <v>0</v>
      </c>
      <c r="M70" s="5"/>
    </row>
    <row r="71" spans="1:13" ht="51.75" customHeight="1" x14ac:dyDescent="0.25">
      <c r="A71" s="1">
        <v>60</v>
      </c>
      <c r="B71" s="14" t="s">
        <v>41</v>
      </c>
      <c r="C71" s="3">
        <f>SUM(C72:C75)</f>
        <v>496</v>
      </c>
      <c r="D71" s="3">
        <f t="shared" ref="D71:L71" si="63">SUM(D72:D75)</f>
        <v>96</v>
      </c>
      <c r="E71" s="3">
        <f t="shared" si="63"/>
        <v>0</v>
      </c>
      <c r="F71" s="4">
        <f t="shared" si="63"/>
        <v>0</v>
      </c>
      <c r="G71" s="4">
        <f t="shared" si="63"/>
        <v>0</v>
      </c>
      <c r="H71" s="58">
        <f t="shared" si="63"/>
        <v>0</v>
      </c>
      <c r="I71" s="4">
        <f t="shared" ref="I71:K71" si="64">SUM(I72:I75)</f>
        <v>100</v>
      </c>
      <c r="J71" s="50">
        <f t="shared" si="64"/>
        <v>100</v>
      </c>
      <c r="K71" s="50">
        <f t="shared" si="64"/>
        <v>100</v>
      </c>
      <c r="L71" s="4">
        <f t="shared" si="63"/>
        <v>100</v>
      </c>
      <c r="M71" s="5" t="s">
        <v>45</v>
      </c>
    </row>
    <row r="72" spans="1:13" x14ac:dyDescent="0.25">
      <c r="A72" s="1">
        <v>61</v>
      </c>
      <c r="B72" s="2" t="s">
        <v>8</v>
      </c>
      <c r="C72" s="3">
        <f>SUM(D72:L72)</f>
        <v>496</v>
      </c>
      <c r="D72" s="3">
        <v>96</v>
      </c>
      <c r="E72" s="3">
        <v>0</v>
      </c>
      <c r="F72" s="4">
        <v>0</v>
      </c>
      <c r="G72" s="4">
        <v>0</v>
      </c>
      <c r="H72" s="58">
        <v>0</v>
      </c>
      <c r="I72" s="4">
        <v>100</v>
      </c>
      <c r="J72" s="50">
        <v>100</v>
      </c>
      <c r="K72" s="50">
        <v>100</v>
      </c>
      <c r="L72" s="4">
        <v>100</v>
      </c>
      <c r="M72" s="5"/>
    </row>
    <row r="73" spans="1:13" x14ac:dyDescent="0.25">
      <c r="A73" s="1">
        <v>62</v>
      </c>
      <c r="B73" s="2" t="s">
        <v>9</v>
      </c>
      <c r="C73" s="3">
        <f t="shared" ref="C73:C75" si="65">SUM(D73:L73)</f>
        <v>0</v>
      </c>
      <c r="D73" s="3">
        <v>0</v>
      </c>
      <c r="E73" s="3">
        <v>0</v>
      </c>
      <c r="F73" s="4">
        <v>0</v>
      </c>
      <c r="G73" s="4">
        <v>0</v>
      </c>
      <c r="H73" s="58">
        <v>0</v>
      </c>
      <c r="I73" s="4">
        <v>0</v>
      </c>
      <c r="J73" s="50">
        <v>0</v>
      </c>
      <c r="K73" s="50">
        <v>0</v>
      </c>
      <c r="L73" s="4">
        <v>0</v>
      </c>
      <c r="M73" s="5"/>
    </row>
    <row r="74" spans="1:13" x14ac:dyDescent="0.25">
      <c r="A74" s="1">
        <v>63</v>
      </c>
      <c r="B74" s="2" t="s">
        <v>10</v>
      </c>
      <c r="C74" s="3">
        <f t="shared" si="65"/>
        <v>0</v>
      </c>
      <c r="D74" s="3">
        <v>0</v>
      </c>
      <c r="E74" s="3">
        <v>0</v>
      </c>
      <c r="F74" s="4">
        <v>0</v>
      </c>
      <c r="G74" s="4">
        <v>0</v>
      </c>
      <c r="H74" s="58">
        <v>0</v>
      </c>
      <c r="I74" s="4">
        <v>0</v>
      </c>
      <c r="J74" s="50">
        <v>0</v>
      </c>
      <c r="K74" s="50">
        <v>0</v>
      </c>
      <c r="L74" s="4">
        <v>0</v>
      </c>
      <c r="M74" s="5"/>
    </row>
    <row r="75" spans="1:13" x14ac:dyDescent="0.25">
      <c r="A75" s="1">
        <v>64</v>
      </c>
      <c r="B75" s="2" t="s">
        <v>11</v>
      </c>
      <c r="C75" s="3">
        <f t="shared" si="65"/>
        <v>0</v>
      </c>
      <c r="D75" s="3">
        <v>0</v>
      </c>
      <c r="E75" s="3">
        <v>0</v>
      </c>
      <c r="F75" s="4">
        <v>0</v>
      </c>
      <c r="G75" s="4">
        <v>0</v>
      </c>
      <c r="H75" s="58">
        <v>0</v>
      </c>
      <c r="I75" s="4">
        <v>0</v>
      </c>
      <c r="J75" s="50">
        <v>0</v>
      </c>
      <c r="K75" s="50">
        <v>0</v>
      </c>
      <c r="L75" s="4">
        <v>0</v>
      </c>
      <c r="M75" s="5"/>
    </row>
    <row r="76" spans="1:13" ht="49.5" customHeight="1" x14ac:dyDescent="0.25">
      <c r="A76" s="1">
        <v>65</v>
      </c>
      <c r="B76" s="14" t="s">
        <v>38</v>
      </c>
      <c r="C76" s="3">
        <f>SUM(C77:C80)</f>
        <v>282.5</v>
      </c>
      <c r="D76" s="3">
        <f t="shared" ref="D76:L76" si="66">SUM(D77:D80)</f>
        <v>20</v>
      </c>
      <c r="E76" s="3">
        <f t="shared" si="66"/>
        <v>20</v>
      </c>
      <c r="F76" s="4">
        <f t="shared" si="66"/>
        <v>10</v>
      </c>
      <c r="G76" s="4">
        <f t="shared" si="66"/>
        <v>10</v>
      </c>
      <c r="H76" s="58">
        <f t="shared" si="66"/>
        <v>22.5</v>
      </c>
      <c r="I76" s="4">
        <f t="shared" ref="I76:K76" si="67">SUM(I77:I80)</f>
        <v>50</v>
      </c>
      <c r="J76" s="50">
        <f t="shared" si="67"/>
        <v>50</v>
      </c>
      <c r="K76" s="50">
        <f t="shared" si="67"/>
        <v>50</v>
      </c>
      <c r="L76" s="4">
        <f t="shared" si="66"/>
        <v>50</v>
      </c>
      <c r="M76" s="5" t="s">
        <v>44</v>
      </c>
    </row>
    <row r="77" spans="1:13" x14ac:dyDescent="0.25">
      <c r="A77" s="1">
        <v>66</v>
      </c>
      <c r="B77" s="2" t="s">
        <v>8</v>
      </c>
      <c r="C77" s="3">
        <f>SUM(D77:L77)</f>
        <v>282.5</v>
      </c>
      <c r="D77" s="3">
        <v>20</v>
      </c>
      <c r="E77" s="3">
        <v>20</v>
      </c>
      <c r="F77" s="4">
        <v>10</v>
      </c>
      <c r="G77" s="4">
        <v>10</v>
      </c>
      <c r="H77" s="58">
        <v>22.5</v>
      </c>
      <c r="I77" s="4">
        <v>50</v>
      </c>
      <c r="J77" s="50">
        <v>50</v>
      </c>
      <c r="K77" s="50">
        <v>50</v>
      </c>
      <c r="L77" s="4">
        <v>50</v>
      </c>
      <c r="M77" s="5"/>
    </row>
    <row r="78" spans="1:13" x14ac:dyDescent="0.25">
      <c r="A78" s="1">
        <v>67</v>
      </c>
      <c r="B78" s="2" t="s">
        <v>9</v>
      </c>
      <c r="C78" s="3">
        <f t="shared" ref="C78:C80" si="68">SUM(D78:L78)</f>
        <v>0</v>
      </c>
      <c r="D78" s="3">
        <v>0</v>
      </c>
      <c r="E78" s="3">
        <v>0</v>
      </c>
      <c r="F78" s="4">
        <v>0</v>
      </c>
      <c r="G78" s="4">
        <v>0</v>
      </c>
      <c r="H78" s="58">
        <v>0</v>
      </c>
      <c r="I78" s="4">
        <v>0</v>
      </c>
      <c r="J78" s="50">
        <v>0</v>
      </c>
      <c r="K78" s="50">
        <v>0</v>
      </c>
      <c r="L78" s="4">
        <v>0</v>
      </c>
      <c r="M78" s="5"/>
    </row>
    <row r="79" spans="1:13" x14ac:dyDescent="0.25">
      <c r="A79" s="1">
        <v>68</v>
      </c>
      <c r="B79" s="2" t="s">
        <v>10</v>
      </c>
      <c r="C79" s="3">
        <f t="shared" si="68"/>
        <v>0</v>
      </c>
      <c r="D79" s="3">
        <v>0</v>
      </c>
      <c r="E79" s="3">
        <v>0</v>
      </c>
      <c r="F79" s="4">
        <v>0</v>
      </c>
      <c r="G79" s="4">
        <v>0</v>
      </c>
      <c r="H79" s="58">
        <v>0</v>
      </c>
      <c r="I79" s="4">
        <v>0</v>
      </c>
      <c r="J79" s="50">
        <v>0</v>
      </c>
      <c r="K79" s="50">
        <v>0</v>
      </c>
      <c r="L79" s="4">
        <v>0</v>
      </c>
      <c r="M79" s="5"/>
    </row>
    <row r="80" spans="1:13" x14ac:dyDescent="0.25">
      <c r="A80" s="1">
        <v>69</v>
      </c>
      <c r="B80" s="2" t="s">
        <v>11</v>
      </c>
      <c r="C80" s="3">
        <f t="shared" si="68"/>
        <v>0</v>
      </c>
      <c r="D80" s="3">
        <v>0</v>
      </c>
      <c r="E80" s="3">
        <v>0</v>
      </c>
      <c r="F80" s="4">
        <v>0</v>
      </c>
      <c r="G80" s="4">
        <v>0</v>
      </c>
      <c r="H80" s="58">
        <v>0</v>
      </c>
      <c r="I80" s="4">
        <v>0</v>
      </c>
      <c r="J80" s="50">
        <v>0</v>
      </c>
      <c r="K80" s="50">
        <v>0</v>
      </c>
      <c r="L80" s="4">
        <v>0</v>
      </c>
      <c r="M80" s="5"/>
    </row>
    <row r="81" spans="1:13" ht="19.5" customHeight="1" x14ac:dyDescent="0.25">
      <c r="A81" s="1">
        <v>70</v>
      </c>
      <c r="B81" s="90" t="s">
        <v>57</v>
      </c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</row>
    <row r="82" spans="1:13" ht="12.75" customHeight="1" x14ac:dyDescent="0.25">
      <c r="A82" s="94">
        <v>71</v>
      </c>
      <c r="B82" s="79" t="s">
        <v>28</v>
      </c>
      <c r="C82" s="69">
        <f>SUM(C84:C87)</f>
        <v>0</v>
      </c>
      <c r="D82" s="69">
        <f>SUM(D84:D87)</f>
        <v>0</v>
      </c>
      <c r="E82" s="69">
        <f t="shared" ref="E82:L82" si="69">SUM(E84:E87)</f>
        <v>0</v>
      </c>
      <c r="F82" s="62">
        <f t="shared" si="69"/>
        <v>0</v>
      </c>
      <c r="G82" s="62">
        <f>SUM(G84:G87)</f>
        <v>0</v>
      </c>
      <c r="H82" s="62">
        <f t="shared" si="69"/>
        <v>0</v>
      </c>
      <c r="I82" s="62">
        <f t="shared" ref="I82:K82" si="70">SUM(I84:I87)</f>
        <v>0</v>
      </c>
      <c r="J82" s="62">
        <f t="shared" si="70"/>
        <v>0</v>
      </c>
      <c r="K82" s="62">
        <f t="shared" si="70"/>
        <v>0</v>
      </c>
      <c r="L82" s="62">
        <f t="shared" si="69"/>
        <v>0</v>
      </c>
      <c r="M82" s="68"/>
    </row>
    <row r="83" spans="1:13" ht="12.75" customHeight="1" x14ac:dyDescent="0.25">
      <c r="A83" s="95"/>
      <c r="B83" s="80"/>
      <c r="C83" s="69"/>
      <c r="D83" s="69"/>
      <c r="E83" s="69"/>
      <c r="F83" s="62"/>
      <c r="G83" s="62"/>
      <c r="H83" s="62"/>
      <c r="I83" s="62"/>
      <c r="J83" s="62"/>
      <c r="K83" s="62"/>
      <c r="L83" s="62"/>
      <c r="M83" s="68"/>
    </row>
    <row r="84" spans="1:13" x14ac:dyDescent="0.25">
      <c r="A84" s="1">
        <v>72</v>
      </c>
      <c r="B84" s="2" t="s">
        <v>8</v>
      </c>
      <c r="C84" s="3">
        <f t="shared" ref="C84:L87" si="71">SUM(C91,C115)</f>
        <v>0</v>
      </c>
      <c r="D84" s="3">
        <f t="shared" si="71"/>
        <v>0</v>
      </c>
      <c r="E84" s="3">
        <f t="shared" si="71"/>
        <v>0</v>
      </c>
      <c r="F84" s="4">
        <f t="shared" si="71"/>
        <v>0</v>
      </c>
      <c r="G84" s="4">
        <f t="shared" si="71"/>
        <v>0</v>
      </c>
      <c r="H84" s="58">
        <f t="shared" si="71"/>
        <v>0</v>
      </c>
      <c r="I84" s="4">
        <f t="shared" si="71"/>
        <v>0</v>
      </c>
      <c r="J84" s="50">
        <f t="shared" ref="J84:K84" si="72">SUM(J91,J115)</f>
        <v>0</v>
      </c>
      <c r="K84" s="50">
        <f t="shared" si="72"/>
        <v>0</v>
      </c>
      <c r="L84" s="4">
        <f t="shared" si="71"/>
        <v>0</v>
      </c>
      <c r="M84" s="5" t="s">
        <v>16</v>
      </c>
    </row>
    <row r="85" spans="1:13" x14ac:dyDescent="0.25">
      <c r="A85" s="1">
        <v>73</v>
      </c>
      <c r="B85" s="2" t="s">
        <v>9</v>
      </c>
      <c r="C85" s="3">
        <f t="shared" si="71"/>
        <v>0</v>
      </c>
      <c r="D85" s="3">
        <f t="shared" si="71"/>
        <v>0</v>
      </c>
      <c r="E85" s="3">
        <f t="shared" si="71"/>
        <v>0</v>
      </c>
      <c r="F85" s="4">
        <f t="shared" si="71"/>
        <v>0</v>
      </c>
      <c r="G85" s="4">
        <f t="shared" si="71"/>
        <v>0</v>
      </c>
      <c r="H85" s="58">
        <f t="shared" si="71"/>
        <v>0</v>
      </c>
      <c r="I85" s="4">
        <f t="shared" si="71"/>
        <v>0</v>
      </c>
      <c r="J85" s="50">
        <f t="shared" ref="J85:K85" si="73">SUM(J92,J116)</f>
        <v>0</v>
      </c>
      <c r="K85" s="50">
        <f t="shared" si="73"/>
        <v>0</v>
      </c>
      <c r="L85" s="4">
        <f t="shared" si="71"/>
        <v>0</v>
      </c>
      <c r="M85" s="5" t="s">
        <v>16</v>
      </c>
    </row>
    <row r="86" spans="1:13" x14ac:dyDescent="0.25">
      <c r="A86" s="1">
        <v>74</v>
      </c>
      <c r="B86" s="2" t="s">
        <v>10</v>
      </c>
      <c r="C86" s="3">
        <f t="shared" si="71"/>
        <v>0</v>
      </c>
      <c r="D86" s="3">
        <f t="shared" si="71"/>
        <v>0</v>
      </c>
      <c r="E86" s="3">
        <f t="shared" si="71"/>
        <v>0</v>
      </c>
      <c r="F86" s="4">
        <f t="shared" si="71"/>
        <v>0</v>
      </c>
      <c r="G86" s="4">
        <f t="shared" si="71"/>
        <v>0</v>
      </c>
      <c r="H86" s="58">
        <f t="shared" si="71"/>
        <v>0</v>
      </c>
      <c r="I86" s="4">
        <f t="shared" si="71"/>
        <v>0</v>
      </c>
      <c r="J86" s="50">
        <f t="shared" ref="J86:K86" si="74">SUM(J93,J117)</f>
        <v>0</v>
      </c>
      <c r="K86" s="50">
        <f t="shared" si="74"/>
        <v>0</v>
      </c>
      <c r="L86" s="4">
        <f t="shared" si="71"/>
        <v>0</v>
      </c>
      <c r="M86" s="5" t="s">
        <v>16</v>
      </c>
    </row>
    <row r="87" spans="1:13" x14ac:dyDescent="0.25">
      <c r="A87" s="1">
        <v>75</v>
      </c>
      <c r="B87" s="2" t="s">
        <v>11</v>
      </c>
      <c r="C87" s="3">
        <f t="shared" si="71"/>
        <v>0</v>
      </c>
      <c r="D87" s="3">
        <f t="shared" si="71"/>
        <v>0</v>
      </c>
      <c r="E87" s="3">
        <f t="shared" si="71"/>
        <v>0</v>
      </c>
      <c r="F87" s="4">
        <f t="shared" si="71"/>
        <v>0</v>
      </c>
      <c r="G87" s="4">
        <f t="shared" si="71"/>
        <v>0</v>
      </c>
      <c r="H87" s="58">
        <f t="shared" si="71"/>
        <v>0</v>
      </c>
      <c r="I87" s="4">
        <f t="shared" si="71"/>
        <v>0</v>
      </c>
      <c r="J87" s="50">
        <f t="shared" ref="J87:K87" si="75">SUM(J94,J118)</f>
        <v>0</v>
      </c>
      <c r="K87" s="50">
        <f t="shared" si="75"/>
        <v>0</v>
      </c>
      <c r="L87" s="4">
        <f t="shared" si="71"/>
        <v>0</v>
      </c>
      <c r="M87" s="5" t="s">
        <v>16</v>
      </c>
    </row>
    <row r="88" spans="1:13" ht="21.75" customHeight="1" x14ac:dyDescent="0.25">
      <c r="A88" s="1">
        <v>76</v>
      </c>
      <c r="B88" s="68" t="s">
        <v>17</v>
      </c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</row>
    <row r="89" spans="1:13" ht="15" customHeight="1" x14ac:dyDescent="0.25">
      <c r="A89" s="94">
        <v>77</v>
      </c>
      <c r="B89" s="88" t="s">
        <v>18</v>
      </c>
      <c r="C89" s="75">
        <f>SUM(C91:C94)</f>
        <v>0</v>
      </c>
      <c r="D89" s="75">
        <f t="shared" ref="D89:L89" si="76">SUM(D91:D94)</f>
        <v>0</v>
      </c>
      <c r="E89" s="75">
        <f t="shared" si="76"/>
        <v>0</v>
      </c>
      <c r="F89" s="63">
        <f t="shared" si="76"/>
        <v>0</v>
      </c>
      <c r="G89" s="63">
        <f t="shared" si="76"/>
        <v>0</v>
      </c>
      <c r="H89" s="63">
        <f t="shared" si="76"/>
        <v>0</v>
      </c>
      <c r="I89" s="63">
        <f t="shared" ref="I89:K89" si="77">SUM(I91:I94)</f>
        <v>0</v>
      </c>
      <c r="J89" s="63">
        <f t="shared" si="77"/>
        <v>0</v>
      </c>
      <c r="K89" s="63">
        <f t="shared" si="77"/>
        <v>0</v>
      </c>
      <c r="L89" s="63">
        <f t="shared" si="76"/>
        <v>0</v>
      </c>
      <c r="M89" s="68" t="s">
        <v>16</v>
      </c>
    </row>
    <row r="90" spans="1:13" ht="16.5" customHeight="1" x14ac:dyDescent="0.25">
      <c r="A90" s="95"/>
      <c r="B90" s="89"/>
      <c r="C90" s="75"/>
      <c r="D90" s="75"/>
      <c r="E90" s="75"/>
      <c r="F90" s="63"/>
      <c r="G90" s="63"/>
      <c r="H90" s="63"/>
      <c r="I90" s="63"/>
      <c r="J90" s="63"/>
      <c r="K90" s="63"/>
      <c r="L90" s="63"/>
      <c r="M90" s="68"/>
    </row>
    <row r="91" spans="1:13" x14ac:dyDescent="0.25">
      <c r="A91" s="1">
        <v>78</v>
      </c>
      <c r="B91" s="2" t="s">
        <v>8</v>
      </c>
      <c r="C91" s="3">
        <f>SUM(C98+C104)</f>
        <v>0</v>
      </c>
      <c r="D91" s="3">
        <f t="shared" ref="D91:H91" si="78">SUM(D98+D104)</f>
        <v>0</v>
      </c>
      <c r="E91" s="3">
        <f t="shared" si="78"/>
        <v>0</v>
      </c>
      <c r="F91" s="4">
        <f t="shared" si="78"/>
        <v>0</v>
      </c>
      <c r="G91" s="4">
        <f t="shared" si="78"/>
        <v>0</v>
      </c>
      <c r="H91" s="58">
        <f t="shared" si="78"/>
        <v>0</v>
      </c>
      <c r="I91" s="4">
        <v>0</v>
      </c>
      <c r="J91" s="50">
        <v>0</v>
      </c>
      <c r="K91" s="50">
        <v>0</v>
      </c>
      <c r="L91" s="4">
        <v>0</v>
      </c>
      <c r="M91" s="5" t="s">
        <v>16</v>
      </c>
    </row>
    <row r="92" spans="1:13" x14ac:dyDescent="0.25">
      <c r="A92" s="1">
        <v>79</v>
      </c>
      <c r="B92" s="2" t="s">
        <v>9</v>
      </c>
      <c r="C92" s="3">
        <f t="shared" ref="C92:L94" si="79">SUM(C99+C105)</f>
        <v>0</v>
      </c>
      <c r="D92" s="3">
        <f t="shared" si="79"/>
        <v>0</v>
      </c>
      <c r="E92" s="3">
        <f t="shared" si="79"/>
        <v>0</v>
      </c>
      <c r="F92" s="4">
        <f t="shared" si="79"/>
        <v>0</v>
      </c>
      <c r="G92" s="4">
        <f t="shared" si="79"/>
        <v>0</v>
      </c>
      <c r="H92" s="58">
        <f t="shared" si="79"/>
        <v>0</v>
      </c>
      <c r="I92" s="4">
        <f t="shared" ref="I92:K92" si="80">SUM(I99+I105)</f>
        <v>0</v>
      </c>
      <c r="J92" s="50">
        <f t="shared" si="80"/>
        <v>0</v>
      </c>
      <c r="K92" s="50">
        <f t="shared" si="80"/>
        <v>0</v>
      </c>
      <c r="L92" s="4">
        <f t="shared" si="79"/>
        <v>0</v>
      </c>
      <c r="M92" s="5" t="s">
        <v>16</v>
      </c>
    </row>
    <row r="93" spans="1:13" x14ac:dyDescent="0.25">
      <c r="A93" s="1">
        <v>80</v>
      </c>
      <c r="B93" s="2" t="s">
        <v>10</v>
      </c>
      <c r="C93" s="3">
        <f t="shared" si="79"/>
        <v>0</v>
      </c>
      <c r="D93" s="3">
        <f t="shared" si="79"/>
        <v>0</v>
      </c>
      <c r="E93" s="3">
        <f t="shared" si="79"/>
        <v>0</v>
      </c>
      <c r="F93" s="4">
        <f t="shared" si="79"/>
        <v>0</v>
      </c>
      <c r="G93" s="4">
        <f t="shared" si="79"/>
        <v>0</v>
      </c>
      <c r="H93" s="58">
        <f t="shared" si="79"/>
        <v>0</v>
      </c>
      <c r="I93" s="4">
        <f t="shared" ref="I93:K93" si="81">SUM(I100+I106)</f>
        <v>0</v>
      </c>
      <c r="J93" s="50">
        <f t="shared" si="81"/>
        <v>0</v>
      </c>
      <c r="K93" s="50">
        <f t="shared" si="81"/>
        <v>0</v>
      </c>
      <c r="L93" s="4">
        <f t="shared" si="79"/>
        <v>0</v>
      </c>
      <c r="M93" s="5" t="s">
        <v>16</v>
      </c>
    </row>
    <row r="94" spans="1:13" ht="16.5" customHeight="1" x14ac:dyDescent="0.25">
      <c r="A94" s="1">
        <v>81</v>
      </c>
      <c r="B94" s="2" t="s">
        <v>11</v>
      </c>
      <c r="C94" s="3">
        <f t="shared" si="79"/>
        <v>0</v>
      </c>
      <c r="D94" s="3">
        <f t="shared" si="79"/>
        <v>0</v>
      </c>
      <c r="E94" s="3">
        <f t="shared" si="79"/>
        <v>0</v>
      </c>
      <c r="F94" s="4">
        <f t="shared" si="79"/>
        <v>0</v>
      </c>
      <c r="G94" s="4">
        <f t="shared" si="79"/>
        <v>0</v>
      </c>
      <c r="H94" s="58">
        <f t="shared" si="79"/>
        <v>0</v>
      </c>
      <c r="I94" s="4">
        <f t="shared" ref="I94:K94" si="82">SUM(I101+I107)</f>
        <v>0</v>
      </c>
      <c r="J94" s="50">
        <f t="shared" si="82"/>
        <v>0</v>
      </c>
      <c r="K94" s="50">
        <f t="shared" si="82"/>
        <v>0</v>
      </c>
      <c r="L94" s="4">
        <f t="shared" si="79"/>
        <v>0</v>
      </c>
      <c r="M94" s="5" t="s">
        <v>16</v>
      </c>
    </row>
    <row r="95" spans="1:13" ht="24" customHeight="1" x14ac:dyDescent="0.25">
      <c r="A95" s="1">
        <v>82</v>
      </c>
      <c r="B95" s="68" t="s">
        <v>19</v>
      </c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</row>
    <row r="96" spans="1:13" ht="33.75" customHeight="1" x14ac:dyDescent="0.25">
      <c r="A96" s="1">
        <v>83</v>
      </c>
      <c r="B96" s="2" t="s">
        <v>22</v>
      </c>
      <c r="C96" s="69">
        <f>SUM(C98:C101)</f>
        <v>0</v>
      </c>
      <c r="D96" s="69">
        <f t="shared" ref="D96:L96" si="83">SUM(D98:D101)</f>
        <v>0</v>
      </c>
      <c r="E96" s="69">
        <f t="shared" si="83"/>
        <v>0</v>
      </c>
      <c r="F96" s="62">
        <f t="shared" si="83"/>
        <v>0</v>
      </c>
      <c r="G96" s="62">
        <f>SUM(G98:G101)</f>
        <v>0</v>
      </c>
      <c r="H96" s="62">
        <f t="shared" si="83"/>
        <v>0</v>
      </c>
      <c r="I96" s="62">
        <f t="shared" ref="I96:K96" si="84">SUM(I98:I101)</f>
        <v>0</v>
      </c>
      <c r="J96" s="62">
        <f t="shared" si="84"/>
        <v>0</v>
      </c>
      <c r="K96" s="62">
        <f t="shared" si="84"/>
        <v>0</v>
      </c>
      <c r="L96" s="62">
        <f t="shared" si="83"/>
        <v>0</v>
      </c>
      <c r="M96" s="68" t="s">
        <v>16</v>
      </c>
    </row>
    <row r="97" spans="1:13" x14ac:dyDescent="0.25">
      <c r="A97" s="1">
        <v>84</v>
      </c>
      <c r="B97" s="2" t="s">
        <v>15</v>
      </c>
      <c r="C97" s="69"/>
      <c r="D97" s="69"/>
      <c r="E97" s="69"/>
      <c r="F97" s="62"/>
      <c r="G97" s="62"/>
      <c r="H97" s="62"/>
      <c r="I97" s="62"/>
      <c r="J97" s="62"/>
      <c r="K97" s="62"/>
      <c r="L97" s="62"/>
      <c r="M97" s="68"/>
    </row>
    <row r="98" spans="1:13" x14ac:dyDescent="0.25">
      <c r="A98" s="1">
        <v>85</v>
      </c>
      <c r="B98" s="2" t="s">
        <v>8</v>
      </c>
      <c r="C98" s="3">
        <f>SUM(D98:L98)</f>
        <v>0</v>
      </c>
      <c r="D98" s="3">
        <v>0</v>
      </c>
      <c r="E98" s="3">
        <v>0</v>
      </c>
      <c r="F98" s="4">
        <v>0</v>
      </c>
      <c r="G98" s="4">
        <v>0</v>
      </c>
      <c r="H98" s="58">
        <v>0</v>
      </c>
      <c r="I98" s="4">
        <v>0</v>
      </c>
      <c r="J98" s="50">
        <v>0</v>
      </c>
      <c r="K98" s="50">
        <v>0</v>
      </c>
      <c r="L98" s="4">
        <v>0</v>
      </c>
      <c r="M98" s="5" t="s">
        <v>16</v>
      </c>
    </row>
    <row r="99" spans="1:13" x14ac:dyDescent="0.25">
      <c r="A99" s="1">
        <v>86</v>
      </c>
      <c r="B99" s="2" t="s">
        <v>9</v>
      </c>
      <c r="C99" s="3">
        <f t="shared" ref="C99:C101" si="85">SUM(D99:L99)</f>
        <v>0</v>
      </c>
      <c r="D99" s="3">
        <v>0</v>
      </c>
      <c r="E99" s="3">
        <v>0</v>
      </c>
      <c r="F99" s="4">
        <v>0</v>
      </c>
      <c r="G99" s="4">
        <v>0</v>
      </c>
      <c r="H99" s="58">
        <v>0</v>
      </c>
      <c r="I99" s="4">
        <v>0</v>
      </c>
      <c r="J99" s="50">
        <v>0</v>
      </c>
      <c r="K99" s="50">
        <v>0</v>
      </c>
      <c r="L99" s="4">
        <v>0</v>
      </c>
      <c r="M99" s="5" t="s">
        <v>16</v>
      </c>
    </row>
    <row r="100" spans="1:13" x14ac:dyDescent="0.25">
      <c r="A100" s="1">
        <v>87</v>
      </c>
      <c r="B100" s="2" t="s">
        <v>10</v>
      </c>
      <c r="C100" s="3">
        <f t="shared" si="85"/>
        <v>0</v>
      </c>
      <c r="D100" s="3">
        <v>0</v>
      </c>
      <c r="E100" s="3">
        <v>0</v>
      </c>
      <c r="F100" s="4">
        <v>0</v>
      </c>
      <c r="G100" s="4">
        <v>0</v>
      </c>
      <c r="H100" s="58">
        <v>0</v>
      </c>
      <c r="I100" s="4">
        <v>0</v>
      </c>
      <c r="J100" s="50">
        <v>0</v>
      </c>
      <c r="K100" s="50">
        <v>0</v>
      </c>
      <c r="L100" s="4">
        <v>0</v>
      </c>
      <c r="M100" s="5" t="s">
        <v>16</v>
      </c>
    </row>
    <row r="101" spans="1:13" x14ac:dyDescent="0.25">
      <c r="A101" s="1">
        <v>88</v>
      </c>
      <c r="B101" s="2" t="s">
        <v>11</v>
      </c>
      <c r="C101" s="3">
        <f t="shared" si="85"/>
        <v>0</v>
      </c>
      <c r="D101" s="3">
        <v>0</v>
      </c>
      <c r="E101" s="3">
        <v>0</v>
      </c>
      <c r="F101" s="4">
        <v>0</v>
      </c>
      <c r="G101" s="4">
        <v>0</v>
      </c>
      <c r="H101" s="58">
        <v>0</v>
      </c>
      <c r="I101" s="4">
        <v>0</v>
      </c>
      <c r="J101" s="50">
        <v>0</v>
      </c>
      <c r="K101" s="50">
        <v>0</v>
      </c>
      <c r="L101" s="4">
        <v>0</v>
      </c>
      <c r="M101" s="5" t="s">
        <v>16</v>
      </c>
    </row>
    <row r="102" spans="1:13" ht="24" customHeight="1" x14ac:dyDescent="0.25">
      <c r="A102" s="1">
        <v>89</v>
      </c>
      <c r="B102" s="85" t="s">
        <v>21</v>
      </c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2"/>
    </row>
    <row r="103" spans="1:13" ht="31.5" x14ac:dyDescent="0.25">
      <c r="A103" s="1">
        <v>90</v>
      </c>
      <c r="B103" s="2" t="s">
        <v>23</v>
      </c>
      <c r="C103" s="3">
        <f>SUM(C104:C107)</f>
        <v>0</v>
      </c>
      <c r="D103" s="3">
        <f>SUM(D104:D107)</f>
        <v>0</v>
      </c>
      <c r="E103" s="3">
        <f>SUM(E104:E107)</f>
        <v>0</v>
      </c>
      <c r="F103" s="4">
        <f>SUM(F104:F107)</f>
        <v>0</v>
      </c>
      <c r="G103" s="4">
        <f t="shared" ref="G103:L103" si="86">SUM(G104:G107)</f>
        <v>0</v>
      </c>
      <c r="H103" s="58">
        <f t="shared" si="86"/>
        <v>0</v>
      </c>
      <c r="I103" s="4">
        <f t="shared" ref="I103:K103" si="87">SUM(I104:I107)</f>
        <v>0</v>
      </c>
      <c r="J103" s="50">
        <f t="shared" si="87"/>
        <v>0</v>
      </c>
      <c r="K103" s="50">
        <f t="shared" si="87"/>
        <v>0</v>
      </c>
      <c r="L103" s="4">
        <f t="shared" si="86"/>
        <v>0</v>
      </c>
      <c r="M103" s="5" t="s">
        <v>7</v>
      </c>
    </row>
    <row r="104" spans="1:13" x14ac:dyDescent="0.25">
      <c r="A104" s="1">
        <v>91</v>
      </c>
      <c r="B104" s="2" t="s">
        <v>8</v>
      </c>
      <c r="C104" s="3">
        <f>C109</f>
        <v>0</v>
      </c>
      <c r="D104" s="3">
        <f>D109</f>
        <v>0</v>
      </c>
      <c r="E104" s="3">
        <f t="shared" ref="E104:H104" si="88">E109</f>
        <v>0</v>
      </c>
      <c r="F104" s="4">
        <f t="shared" si="88"/>
        <v>0</v>
      </c>
      <c r="G104" s="4">
        <f t="shared" si="88"/>
        <v>0</v>
      </c>
      <c r="H104" s="58">
        <f t="shared" si="88"/>
        <v>0</v>
      </c>
      <c r="I104" s="4">
        <v>0</v>
      </c>
      <c r="J104" s="50">
        <v>0</v>
      </c>
      <c r="K104" s="50">
        <v>0</v>
      </c>
      <c r="L104" s="4">
        <v>0</v>
      </c>
      <c r="M104" s="5"/>
    </row>
    <row r="105" spans="1:13" x14ac:dyDescent="0.25">
      <c r="A105" s="1">
        <v>92</v>
      </c>
      <c r="B105" s="2" t="s">
        <v>9</v>
      </c>
      <c r="C105" s="3">
        <f t="shared" ref="C105:L107" si="89">C110</f>
        <v>0</v>
      </c>
      <c r="D105" s="3">
        <f t="shared" si="89"/>
        <v>0</v>
      </c>
      <c r="E105" s="3">
        <f t="shared" si="89"/>
        <v>0</v>
      </c>
      <c r="F105" s="4">
        <f t="shared" si="89"/>
        <v>0</v>
      </c>
      <c r="G105" s="4">
        <f t="shared" si="89"/>
        <v>0</v>
      </c>
      <c r="H105" s="58">
        <f t="shared" si="89"/>
        <v>0</v>
      </c>
      <c r="I105" s="4">
        <f t="shared" ref="I105:K105" si="90">I110</f>
        <v>0</v>
      </c>
      <c r="J105" s="50">
        <f t="shared" si="90"/>
        <v>0</v>
      </c>
      <c r="K105" s="50">
        <f t="shared" si="90"/>
        <v>0</v>
      </c>
      <c r="L105" s="4">
        <f t="shared" si="89"/>
        <v>0</v>
      </c>
      <c r="M105" s="5" t="s">
        <v>7</v>
      </c>
    </row>
    <row r="106" spans="1:13" x14ac:dyDescent="0.25">
      <c r="A106" s="1">
        <v>93</v>
      </c>
      <c r="B106" s="2" t="s">
        <v>10</v>
      </c>
      <c r="C106" s="3">
        <f t="shared" si="89"/>
        <v>0</v>
      </c>
      <c r="D106" s="3">
        <f t="shared" si="89"/>
        <v>0</v>
      </c>
      <c r="E106" s="3">
        <f t="shared" si="89"/>
        <v>0</v>
      </c>
      <c r="F106" s="4">
        <f t="shared" si="89"/>
        <v>0</v>
      </c>
      <c r="G106" s="4">
        <f t="shared" si="89"/>
        <v>0</v>
      </c>
      <c r="H106" s="58">
        <f t="shared" si="89"/>
        <v>0</v>
      </c>
      <c r="I106" s="4">
        <f t="shared" ref="I106:K106" si="91">I111</f>
        <v>0</v>
      </c>
      <c r="J106" s="50">
        <f t="shared" si="91"/>
        <v>0</v>
      </c>
      <c r="K106" s="50">
        <f t="shared" si="91"/>
        <v>0</v>
      </c>
      <c r="L106" s="4">
        <f t="shared" si="89"/>
        <v>0</v>
      </c>
      <c r="M106" s="5" t="s">
        <v>7</v>
      </c>
    </row>
    <row r="107" spans="1:13" x14ac:dyDescent="0.25">
      <c r="A107" s="1">
        <v>94</v>
      </c>
      <c r="B107" s="2" t="s">
        <v>11</v>
      </c>
      <c r="C107" s="3">
        <f t="shared" si="89"/>
        <v>0</v>
      </c>
      <c r="D107" s="3">
        <f t="shared" si="89"/>
        <v>0</v>
      </c>
      <c r="E107" s="3">
        <f t="shared" si="89"/>
        <v>0</v>
      </c>
      <c r="F107" s="4">
        <f t="shared" si="89"/>
        <v>0</v>
      </c>
      <c r="G107" s="4">
        <f t="shared" si="89"/>
        <v>0</v>
      </c>
      <c r="H107" s="58">
        <f t="shared" si="89"/>
        <v>0</v>
      </c>
      <c r="I107" s="4">
        <f t="shared" ref="I107:K107" si="92">I112</f>
        <v>0</v>
      </c>
      <c r="J107" s="50">
        <f t="shared" si="92"/>
        <v>0</v>
      </c>
      <c r="K107" s="50">
        <f t="shared" si="92"/>
        <v>0</v>
      </c>
      <c r="L107" s="4">
        <f t="shared" si="89"/>
        <v>0</v>
      </c>
      <c r="M107" s="5" t="s">
        <v>7</v>
      </c>
    </row>
    <row r="108" spans="1:13" ht="52.5" customHeight="1" x14ac:dyDescent="0.25">
      <c r="A108" s="16">
        <v>95</v>
      </c>
      <c r="B108" s="17" t="s">
        <v>43</v>
      </c>
      <c r="C108" s="18">
        <f>SUM(C109:C112)</f>
        <v>0</v>
      </c>
      <c r="D108" s="18">
        <f t="shared" ref="D108:L108" si="93">SUM(D109:D112)</f>
        <v>0</v>
      </c>
      <c r="E108" s="18">
        <f t="shared" si="93"/>
        <v>0</v>
      </c>
      <c r="F108" s="19">
        <f t="shared" si="93"/>
        <v>0</v>
      </c>
      <c r="G108" s="19">
        <f t="shared" si="93"/>
        <v>0</v>
      </c>
      <c r="H108" s="19">
        <f t="shared" si="93"/>
        <v>0</v>
      </c>
      <c r="I108" s="19">
        <f t="shared" ref="I108:K108" si="94">SUM(I109:I112)</f>
        <v>0</v>
      </c>
      <c r="J108" s="19">
        <f t="shared" si="94"/>
        <v>0</v>
      </c>
      <c r="K108" s="19">
        <f t="shared" si="94"/>
        <v>0</v>
      </c>
      <c r="L108" s="19">
        <f t="shared" si="93"/>
        <v>0</v>
      </c>
      <c r="M108" s="20" t="s">
        <v>45</v>
      </c>
    </row>
    <row r="109" spans="1:13" x14ac:dyDescent="0.25">
      <c r="A109" s="21">
        <v>96</v>
      </c>
      <c r="B109" s="2" t="s">
        <v>8</v>
      </c>
      <c r="C109" s="3">
        <f>SUM(D109:L109)</f>
        <v>0</v>
      </c>
      <c r="D109" s="3">
        <v>0</v>
      </c>
      <c r="E109" s="3">
        <v>0</v>
      </c>
      <c r="F109" s="4">
        <v>0</v>
      </c>
      <c r="G109" s="4">
        <v>0</v>
      </c>
      <c r="H109" s="58">
        <v>0</v>
      </c>
      <c r="I109" s="4">
        <v>0</v>
      </c>
      <c r="J109" s="50">
        <v>0</v>
      </c>
      <c r="K109" s="50">
        <v>0</v>
      </c>
      <c r="L109" s="4">
        <v>0</v>
      </c>
      <c r="M109" s="5" t="s">
        <v>16</v>
      </c>
    </row>
    <row r="110" spans="1:13" x14ac:dyDescent="0.25">
      <c r="A110" s="1">
        <v>97</v>
      </c>
      <c r="B110" s="2" t="s">
        <v>9</v>
      </c>
      <c r="C110" s="3">
        <f t="shared" ref="C110:C112" si="95">SUM(D110:L110)</f>
        <v>0</v>
      </c>
      <c r="D110" s="3">
        <v>0</v>
      </c>
      <c r="E110" s="3">
        <v>0</v>
      </c>
      <c r="F110" s="4">
        <v>0</v>
      </c>
      <c r="G110" s="4">
        <v>0</v>
      </c>
      <c r="H110" s="58">
        <v>0</v>
      </c>
      <c r="I110" s="4">
        <v>0</v>
      </c>
      <c r="J110" s="50">
        <v>0</v>
      </c>
      <c r="K110" s="50">
        <v>0</v>
      </c>
      <c r="L110" s="4">
        <v>0</v>
      </c>
      <c r="M110" s="5" t="s">
        <v>16</v>
      </c>
    </row>
    <row r="111" spans="1:13" x14ac:dyDescent="0.25">
      <c r="A111" s="1">
        <v>98</v>
      </c>
      <c r="B111" s="2" t="s">
        <v>10</v>
      </c>
      <c r="C111" s="3">
        <f t="shared" si="95"/>
        <v>0</v>
      </c>
      <c r="D111" s="3">
        <v>0</v>
      </c>
      <c r="E111" s="3">
        <v>0</v>
      </c>
      <c r="F111" s="4">
        <v>0</v>
      </c>
      <c r="G111" s="4">
        <v>0</v>
      </c>
      <c r="H111" s="58">
        <v>0</v>
      </c>
      <c r="I111" s="4">
        <v>0</v>
      </c>
      <c r="J111" s="50">
        <v>0</v>
      </c>
      <c r="K111" s="50">
        <v>0</v>
      </c>
      <c r="L111" s="4">
        <v>0</v>
      </c>
      <c r="M111" s="5" t="s">
        <v>16</v>
      </c>
    </row>
    <row r="112" spans="1:13" x14ac:dyDescent="0.25">
      <c r="A112" s="1">
        <v>99</v>
      </c>
      <c r="B112" s="2" t="s">
        <v>11</v>
      </c>
      <c r="C112" s="3">
        <f t="shared" si="95"/>
        <v>0</v>
      </c>
      <c r="D112" s="3">
        <v>0</v>
      </c>
      <c r="E112" s="3">
        <v>0</v>
      </c>
      <c r="F112" s="4">
        <v>0</v>
      </c>
      <c r="G112" s="4">
        <v>0</v>
      </c>
      <c r="H112" s="58">
        <v>0</v>
      </c>
      <c r="I112" s="4">
        <v>0</v>
      </c>
      <c r="J112" s="50">
        <v>0</v>
      </c>
      <c r="K112" s="50">
        <v>0</v>
      </c>
      <c r="L112" s="4">
        <v>0</v>
      </c>
      <c r="M112" s="5" t="s">
        <v>16</v>
      </c>
    </row>
    <row r="113" spans="1:13" ht="27" customHeight="1" x14ac:dyDescent="0.25">
      <c r="A113" s="1">
        <v>100</v>
      </c>
      <c r="B113" s="68" t="s">
        <v>42</v>
      </c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</row>
    <row r="114" spans="1:13" ht="33" customHeight="1" x14ac:dyDescent="0.25">
      <c r="A114" s="1">
        <v>101</v>
      </c>
      <c r="B114" s="24" t="s">
        <v>25</v>
      </c>
      <c r="C114" s="3">
        <f>SUM(C115:C118)</f>
        <v>0</v>
      </c>
      <c r="D114" s="3">
        <f t="shared" ref="D114:L114" si="96">SUM(D115:D118)</f>
        <v>0</v>
      </c>
      <c r="E114" s="3">
        <f t="shared" si="96"/>
        <v>0</v>
      </c>
      <c r="F114" s="4">
        <f t="shared" si="96"/>
        <v>0</v>
      </c>
      <c r="G114" s="4">
        <f t="shared" si="96"/>
        <v>0</v>
      </c>
      <c r="H114" s="58">
        <f t="shared" si="96"/>
        <v>0</v>
      </c>
      <c r="I114" s="4">
        <f t="shared" ref="I114:K114" si="97">SUM(I115:I118)</f>
        <v>0</v>
      </c>
      <c r="J114" s="50">
        <f t="shared" si="97"/>
        <v>0</v>
      </c>
      <c r="K114" s="50">
        <f t="shared" si="97"/>
        <v>0</v>
      </c>
      <c r="L114" s="4">
        <f t="shared" si="96"/>
        <v>0</v>
      </c>
      <c r="M114" s="5" t="s">
        <v>16</v>
      </c>
    </row>
    <row r="115" spans="1:13" x14ac:dyDescent="0.25">
      <c r="A115" s="1">
        <v>102</v>
      </c>
      <c r="B115" s="2" t="s">
        <v>8</v>
      </c>
      <c r="C115" s="3">
        <f>SUM(D115:L115)</f>
        <v>0</v>
      </c>
      <c r="D115" s="3">
        <v>0</v>
      </c>
      <c r="E115" s="3">
        <v>0</v>
      </c>
      <c r="F115" s="4">
        <v>0</v>
      </c>
      <c r="G115" s="4">
        <v>0</v>
      </c>
      <c r="H115" s="58">
        <v>0</v>
      </c>
      <c r="I115" s="4">
        <v>0</v>
      </c>
      <c r="J115" s="50">
        <v>0</v>
      </c>
      <c r="K115" s="50">
        <v>0</v>
      </c>
      <c r="L115" s="4">
        <v>0</v>
      </c>
      <c r="M115" s="5" t="s">
        <v>16</v>
      </c>
    </row>
    <row r="116" spans="1:13" x14ac:dyDescent="0.25">
      <c r="A116" s="1">
        <v>103</v>
      </c>
      <c r="B116" s="2" t="s">
        <v>9</v>
      </c>
      <c r="C116" s="3">
        <f>SUM(D116:L116)</f>
        <v>0</v>
      </c>
      <c r="D116" s="3">
        <v>0</v>
      </c>
      <c r="E116" s="3">
        <v>0</v>
      </c>
      <c r="F116" s="4">
        <v>0</v>
      </c>
      <c r="G116" s="4">
        <v>0</v>
      </c>
      <c r="H116" s="58">
        <v>0</v>
      </c>
      <c r="I116" s="4">
        <v>0</v>
      </c>
      <c r="J116" s="50">
        <v>0</v>
      </c>
      <c r="K116" s="50">
        <v>0</v>
      </c>
      <c r="L116" s="4">
        <v>0</v>
      </c>
      <c r="M116" s="5" t="s">
        <v>16</v>
      </c>
    </row>
    <row r="117" spans="1:13" x14ac:dyDescent="0.25">
      <c r="A117" s="1">
        <v>104</v>
      </c>
      <c r="B117" s="2" t="s">
        <v>10</v>
      </c>
      <c r="C117" s="3">
        <f>SUM(D117:L117)</f>
        <v>0</v>
      </c>
      <c r="D117" s="3">
        <v>0</v>
      </c>
      <c r="E117" s="3">
        <v>0</v>
      </c>
      <c r="F117" s="4">
        <v>0</v>
      </c>
      <c r="G117" s="4">
        <v>0</v>
      </c>
      <c r="H117" s="58">
        <v>0</v>
      </c>
      <c r="I117" s="4">
        <v>0</v>
      </c>
      <c r="J117" s="50">
        <v>0</v>
      </c>
      <c r="K117" s="50">
        <v>0</v>
      </c>
      <c r="L117" s="4">
        <v>0</v>
      </c>
      <c r="M117" s="5" t="s">
        <v>16</v>
      </c>
    </row>
    <row r="118" spans="1:13" x14ac:dyDescent="0.25">
      <c r="A118" s="1">
        <v>105</v>
      </c>
      <c r="B118" s="2" t="s">
        <v>11</v>
      </c>
      <c r="C118" s="3">
        <f>SUM(D118:L118)</f>
        <v>0</v>
      </c>
      <c r="D118" s="3">
        <v>0</v>
      </c>
      <c r="E118" s="3">
        <v>0</v>
      </c>
      <c r="F118" s="4">
        <v>0</v>
      </c>
      <c r="G118" s="4">
        <v>0</v>
      </c>
      <c r="H118" s="58">
        <v>0</v>
      </c>
      <c r="I118" s="4">
        <v>0</v>
      </c>
      <c r="J118" s="50">
        <v>0</v>
      </c>
      <c r="K118" s="50">
        <v>0</v>
      </c>
      <c r="L118" s="4">
        <v>0</v>
      </c>
      <c r="M118" s="5" t="s">
        <v>16</v>
      </c>
    </row>
    <row r="119" spans="1:13" ht="23.25" customHeight="1" x14ac:dyDescent="0.25">
      <c r="A119" s="1">
        <v>106</v>
      </c>
      <c r="B119" s="90" t="s">
        <v>56</v>
      </c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</row>
    <row r="120" spans="1:13" s="26" customFormat="1" ht="24.75" customHeight="1" x14ac:dyDescent="0.25">
      <c r="A120" s="25">
        <v>107</v>
      </c>
      <c r="B120" s="2" t="s">
        <v>24</v>
      </c>
      <c r="C120" s="3">
        <f>SUM(C121:C124)</f>
        <v>4602.8722100000005</v>
      </c>
      <c r="D120" s="3">
        <f>SUM(D121:D124)</f>
        <v>110</v>
      </c>
      <c r="E120" s="3">
        <f>SUM(E121:E124)</f>
        <v>120</v>
      </c>
      <c r="F120" s="3">
        <f t="shared" ref="F120:L120" si="98">SUM(F121:F124)</f>
        <v>110</v>
      </c>
      <c r="G120" s="3">
        <f t="shared" si="98"/>
        <v>182.4</v>
      </c>
      <c r="H120" s="58">
        <f>SUM(H121:H124)</f>
        <v>3480.4722099999999</v>
      </c>
      <c r="I120" s="3">
        <f t="shared" ref="I120:K120" si="99">SUM(I121:I124)</f>
        <v>150</v>
      </c>
      <c r="J120" s="51">
        <f t="shared" si="99"/>
        <v>150</v>
      </c>
      <c r="K120" s="51">
        <f t="shared" si="99"/>
        <v>150</v>
      </c>
      <c r="L120" s="3">
        <f t="shared" si="98"/>
        <v>150</v>
      </c>
      <c r="M120" s="5" t="s">
        <v>7</v>
      </c>
    </row>
    <row r="121" spans="1:13" s="26" customFormat="1" x14ac:dyDescent="0.25">
      <c r="A121" s="25">
        <v>108</v>
      </c>
      <c r="B121" s="2" t="s">
        <v>8</v>
      </c>
      <c r="C121" s="3">
        <f>SUM(C127, C157)</f>
        <v>4431.5722100000003</v>
      </c>
      <c r="D121" s="3">
        <f>SUM(D127,D157)</f>
        <v>100</v>
      </c>
      <c r="E121" s="55">
        <f t="shared" ref="E121:L121" si="100">SUM(E127,E157)</f>
        <v>110</v>
      </c>
      <c r="F121" s="55">
        <f t="shared" si="100"/>
        <v>110</v>
      </c>
      <c r="G121" s="55">
        <f t="shared" si="100"/>
        <v>150</v>
      </c>
      <c r="H121" s="58">
        <v>3361.5722099999998</v>
      </c>
      <c r="I121" s="55">
        <f t="shared" si="100"/>
        <v>150</v>
      </c>
      <c r="J121" s="55">
        <f t="shared" si="100"/>
        <v>150</v>
      </c>
      <c r="K121" s="55">
        <f t="shared" si="100"/>
        <v>150</v>
      </c>
      <c r="L121" s="55">
        <f t="shared" si="100"/>
        <v>150</v>
      </c>
      <c r="M121" s="5" t="s">
        <v>7</v>
      </c>
    </row>
    <row r="122" spans="1:13" s="26" customFormat="1" x14ac:dyDescent="0.25">
      <c r="A122" s="25">
        <v>109</v>
      </c>
      <c r="B122" s="2" t="s">
        <v>9</v>
      </c>
      <c r="C122" s="3">
        <f>SUM(C128,C158)</f>
        <v>0</v>
      </c>
      <c r="D122" s="3">
        <f>SUM(D128,D158)</f>
        <v>0</v>
      </c>
      <c r="E122" s="3">
        <f>SUM(E128,E158)</f>
        <v>0</v>
      </c>
      <c r="F122" s="3">
        <f>SUM(F128,F158)</f>
        <v>0</v>
      </c>
      <c r="G122" s="3">
        <f>SUM(G128,G158)</f>
        <v>0</v>
      </c>
      <c r="H122" s="58">
        <f>SUM(H128,H158)</f>
        <v>0</v>
      </c>
      <c r="I122" s="3">
        <f>SUM(I128,I158)</f>
        <v>0</v>
      </c>
      <c r="J122" s="51">
        <f t="shared" ref="J122:K122" si="101">SUM(J128,J158)</f>
        <v>0</v>
      </c>
      <c r="K122" s="51">
        <f t="shared" si="101"/>
        <v>0</v>
      </c>
      <c r="L122" s="3">
        <f>SUM(L128,L158)</f>
        <v>0</v>
      </c>
      <c r="M122" s="5" t="s">
        <v>7</v>
      </c>
    </row>
    <row r="123" spans="1:13" s="26" customFormat="1" x14ac:dyDescent="0.25">
      <c r="A123" s="25">
        <v>110</v>
      </c>
      <c r="B123" s="2" t="s">
        <v>10</v>
      </c>
      <c r="C123" s="3">
        <f>SUM(C129,C159)</f>
        <v>151.30000000000001</v>
      </c>
      <c r="D123" s="3">
        <f>SUM(D129,D159)</f>
        <v>0</v>
      </c>
      <c r="E123" s="55">
        <f t="shared" ref="E123:L123" si="102">SUM(E129,E159)</f>
        <v>0</v>
      </c>
      <c r="F123" s="55">
        <f t="shared" si="102"/>
        <v>0</v>
      </c>
      <c r="G123" s="55">
        <f t="shared" si="102"/>
        <v>32.4</v>
      </c>
      <c r="H123" s="58">
        <f t="shared" si="102"/>
        <v>118.9</v>
      </c>
      <c r="I123" s="55">
        <f t="shared" si="102"/>
        <v>0</v>
      </c>
      <c r="J123" s="55">
        <f t="shared" si="102"/>
        <v>0</v>
      </c>
      <c r="K123" s="55">
        <f t="shared" si="102"/>
        <v>0</v>
      </c>
      <c r="L123" s="55">
        <f t="shared" si="102"/>
        <v>0</v>
      </c>
      <c r="M123" s="5" t="s">
        <v>7</v>
      </c>
    </row>
    <row r="124" spans="1:13" s="26" customFormat="1" x14ac:dyDescent="0.25">
      <c r="A124" s="25">
        <v>111</v>
      </c>
      <c r="B124" s="2" t="s">
        <v>11</v>
      </c>
      <c r="C124" s="3">
        <f>SUM(C130,C160)</f>
        <v>20</v>
      </c>
      <c r="D124" s="3">
        <f>SUM(D130,D160)</f>
        <v>10</v>
      </c>
      <c r="E124" s="3">
        <f>SUM(E130,E160)</f>
        <v>10</v>
      </c>
      <c r="F124" s="3">
        <f>SUM(F130,F160)</f>
        <v>0</v>
      </c>
      <c r="G124" s="3">
        <f>SUM(G130,G160)</f>
        <v>0</v>
      </c>
      <c r="H124" s="58">
        <f>SUM(H130,H160)</f>
        <v>0</v>
      </c>
      <c r="I124" s="3">
        <f>SUM(I130,I160)</f>
        <v>0</v>
      </c>
      <c r="J124" s="51">
        <f t="shared" ref="J124:K124" si="103">SUM(J130,J160)</f>
        <v>0</v>
      </c>
      <c r="K124" s="51">
        <f t="shared" si="103"/>
        <v>0</v>
      </c>
      <c r="L124" s="3">
        <f>SUM(L130,L160)</f>
        <v>0</v>
      </c>
      <c r="M124" s="5" t="s">
        <v>7</v>
      </c>
    </row>
    <row r="125" spans="1:13" s="26" customFormat="1" ht="24" customHeight="1" x14ac:dyDescent="0.25">
      <c r="A125" s="25">
        <v>112</v>
      </c>
      <c r="B125" s="68" t="s">
        <v>17</v>
      </c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</row>
    <row r="126" spans="1:13" s="26" customFormat="1" ht="29.25" customHeight="1" x14ac:dyDescent="0.25">
      <c r="A126" s="25">
        <v>113</v>
      </c>
      <c r="B126" s="2" t="s">
        <v>60</v>
      </c>
      <c r="C126" s="3">
        <f>SUM(C127:C130)</f>
        <v>3516.1149300000002</v>
      </c>
      <c r="D126" s="3">
        <f>SUM(D127:D130)</f>
        <v>110</v>
      </c>
      <c r="E126" s="3">
        <f t="shared" ref="E126:L126" si="104">SUM(E127:E130)</f>
        <v>120</v>
      </c>
      <c r="F126" s="3">
        <f t="shared" si="104"/>
        <v>110</v>
      </c>
      <c r="G126" s="3">
        <f t="shared" si="104"/>
        <v>182.4</v>
      </c>
      <c r="H126" s="58">
        <f>SUM(H127:H130)</f>
        <v>2993.7149300000001</v>
      </c>
      <c r="I126" s="3">
        <f t="shared" ref="I126:K126" si="105">SUM(I127:I130)</f>
        <v>0</v>
      </c>
      <c r="J126" s="51">
        <f t="shared" si="105"/>
        <v>0</v>
      </c>
      <c r="K126" s="51">
        <f t="shared" si="105"/>
        <v>0</v>
      </c>
      <c r="L126" s="3">
        <f t="shared" si="104"/>
        <v>0</v>
      </c>
      <c r="M126" s="5" t="s">
        <v>7</v>
      </c>
    </row>
    <row r="127" spans="1:13" s="26" customFormat="1" x14ac:dyDescent="0.25">
      <c r="A127" s="25">
        <v>114</v>
      </c>
      <c r="B127" s="2" t="s">
        <v>8</v>
      </c>
      <c r="C127" s="3">
        <f>SUM(D127:L127)</f>
        <v>3463.7149300000001</v>
      </c>
      <c r="D127" s="3">
        <f>SUM(D133+D138+D146+D157)</f>
        <v>100</v>
      </c>
      <c r="E127" s="3">
        <f t="shared" ref="E127:L127" si="106">SUM(E133+E146)</f>
        <v>110</v>
      </c>
      <c r="F127" s="3">
        <f t="shared" si="106"/>
        <v>110</v>
      </c>
      <c r="G127" s="3">
        <f t="shared" si="106"/>
        <v>150</v>
      </c>
      <c r="H127" s="58">
        <f t="shared" si="106"/>
        <v>2993.7149300000001</v>
      </c>
      <c r="I127" s="3">
        <f t="shared" si="106"/>
        <v>0</v>
      </c>
      <c r="J127" s="51">
        <f t="shared" ref="J127:K127" si="107">SUM(J133+J146)</f>
        <v>0</v>
      </c>
      <c r="K127" s="51">
        <f t="shared" si="107"/>
        <v>0</v>
      </c>
      <c r="L127" s="3">
        <f t="shared" si="106"/>
        <v>0</v>
      </c>
      <c r="M127" s="5" t="s">
        <v>7</v>
      </c>
    </row>
    <row r="128" spans="1:13" x14ac:dyDescent="0.25">
      <c r="A128" s="1">
        <v>115</v>
      </c>
      <c r="B128" s="2" t="s">
        <v>9</v>
      </c>
      <c r="C128" s="3">
        <f t="shared" ref="C128" si="108">SUM(D128:L128)</f>
        <v>0</v>
      </c>
      <c r="D128" s="3">
        <f>SUM(D134+D147)</f>
        <v>0</v>
      </c>
      <c r="E128" s="3">
        <f t="shared" ref="E128:F129" si="109">SUM(E134)</f>
        <v>0</v>
      </c>
      <c r="F128" s="4">
        <f t="shared" si="109"/>
        <v>0</v>
      </c>
      <c r="G128" s="4">
        <f t="shared" ref="G128:L128" si="110">SUM(G134)</f>
        <v>0</v>
      </c>
      <c r="H128" s="58">
        <f t="shared" si="110"/>
        <v>0</v>
      </c>
      <c r="I128" s="4">
        <f t="shared" ref="I128:K128" si="111">SUM(I134)</f>
        <v>0</v>
      </c>
      <c r="J128" s="50">
        <f t="shared" si="111"/>
        <v>0</v>
      </c>
      <c r="K128" s="50">
        <f t="shared" si="111"/>
        <v>0</v>
      </c>
      <c r="L128" s="4">
        <f t="shared" si="110"/>
        <v>0</v>
      </c>
      <c r="M128" s="5" t="s">
        <v>7</v>
      </c>
    </row>
    <row r="129" spans="1:13" x14ac:dyDescent="0.25">
      <c r="A129" s="1">
        <v>116</v>
      </c>
      <c r="B129" s="2" t="s">
        <v>10</v>
      </c>
      <c r="C129" s="3">
        <f>SUM(D129:L129)</f>
        <v>32.4</v>
      </c>
      <c r="D129" s="3">
        <f>SUM(D135+D148)</f>
        <v>0</v>
      </c>
      <c r="E129" s="3">
        <f t="shared" si="109"/>
        <v>0</v>
      </c>
      <c r="F129" s="4">
        <f t="shared" si="109"/>
        <v>0</v>
      </c>
      <c r="G129" s="4">
        <v>32.4</v>
      </c>
      <c r="H129" s="58">
        <v>0</v>
      </c>
      <c r="I129" s="4">
        <f t="shared" ref="I129" si="112">SUM(I135)</f>
        <v>0</v>
      </c>
      <c r="J129" s="50">
        <f t="shared" ref="J129:L129" si="113">SUM(J135)</f>
        <v>0</v>
      </c>
      <c r="K129" s="50">
        <f t="shared" si="113"/>
        <v>0</v>
      </c>
      <c r="L129" s="4">
        <f t="shared" si="113"/>
        <v>0</v>
      </c>
      <c r="M129" s="5" t="s">
        <v>7</v>
      </c>
    </row>
    <row r="130" spans="1:13" s="26" customFormat="1" x14ac:dyDescent="0.25">
      <c r="A130" s="25">
        <v>117</v>
      </c>
      <c r="B130" s="2" t="s">
        <v>11</v>
      </c>
      <c r="C130" s="3">
        <f>SUM(D130:L130)</f>
        <v>20</v>
      </c>
      <c r="D130" s="3">
        <f>SUM(D136+D149)</f>
        <v>10</v>
      </c>
      <c r="E130" s="55">
        <f t="shared" ref="E130:L130" si="114">SUM(E136+E149)</f>
        <v>10</v>
      </c>
      <c r="F130" s="55">
        <f t="shared" si="114"/>
        <v>0</v>
      </c>
      <c r="G130" s="55">
        <f t="shared" si="114"/>
        <v>0</v>
      </c>
      <c r="H130" s="58">
        <f t="shared" si="114"/>
        <v>0</v>
      </c>
      <c r="I130" s="55">
        <f t="shared" si="114"/>
        <v>0</v>
      </c>
      <c r="J130" s="55">
        <f t="shared" si="114"/>
        <v>0</v>
      </c>
      <c r="K130" s="55">
        <f t="shared" si="114"/>
        <v>0</v>
      </c>
      <c r="L130" s="55">
        <f t="shared" si="114"/>
        <v>0</v>
      </c>
      <c r="M130" s="5" t="s">
        <v>7</v>
      </c>
    </row>
    <row r="131" spans="1:13" s="26" customFormat="1" ht="24" customHeight="1" x14ac:dyDescent="0.25">
      <c r="A131" s="25">
        <v>118</v>
      </c>
      <c r="B131" s="68" t="s">
        <v>19</v>
      </c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</row>
    <row r="132" spans="1:13" s="26" customFormat="1" ht="33" customHeight="1" x14ac:dyDescent="0.25">
      <c r="A132" s="25">
        <v>119</v>
      </c>
      <c r="B132" s="27" t="s">
        <v>20</v>
      </c>
      <c r="C132" s="3">
        <f>SUM(C133:C136)</f>
        <v>2993.7149300000001</v>
      </c>
      <c r="D132" s="3">
        <f>SUM(D133:D136)</f>
        <v>0</v>
      </c>
      <c r="E132" s="3">
        <f t="shared" ref="E132:L132" si="115">SUM(E133:E136)</f>
        <v>0</v>
      </c>
      <c r="F132" s="3">
        <f t="shared" si="115"/>
        <v>0</v>
      </c>
      <c r="G132" s="3">
        <f t="shared" si="115"/>
        <v>0</v>
      </c>
      <c r="H132" s="58">
        <f>SUM(H133:H136)</f>
        <v>2993.7149300000001</v>
      </c>
      <c r="I132" s="3">
        <f t="shared" ref="I132:K132" si="116">SUM(I133:I136)</f>
        <v>0</v>
      </c>
      <c r="J132" s="51">
        <f t="shared" si="116"/>
        <v>0</v>
      </c>
      <c r="K132" s="51">
        <f t="shared" si="116"/>
        <v>0</v>
      </c>
      <c r="L132" s="3">
        <f t="shared" si="115"/>
        <v>0</v>
      </c>
      <c r="M132" s="5" t="s">
        <v>7</v>
      </c>
    </row>
    <row r="133" spans="1:13" s="26" customFormat="1" x14ac:dyDescent="0.25">
      <c r="A133" s="28">
        <v>120</v>
      </c>
      <c r="B133" s="2" t="s">
        <v>8</v>
      </c>
      <c r="C133" s="3">
        <f>SUM(D133:L133)</f>
        <v>2993.7149300000001</v>
      </c>
      <c r="D133" s="3">
        <v>0</v>
      </c>
      <c r="E133" s="3">
        <v>0</v>
      </c>
      <c r="F133" s="3">
        <v>0</v>
      </c>
      <c r="G133" s="3">
        <v>0</v>
      </c>
      <c r="H133" s="58">
        <v>2993.7149300000001</v>
      </c>
      <c r="I133" s="3">
        <v>0</v>
      </c>
      <c r="J133" s="51">
        <v>0</v>
      </c>
      <c r="K133" s="51">
        <v>0</v>
      </c>
      <c r="L133" s="3">
        <v>0</v>
      </c>
      <c r="M133" s="5" t="s">
        <v>7</v>
      </c>
    </row>
    <row r="134" spans="1:13" s="26" customFormat="1" x14ac:dyDescent="0.25">
      <c r="A134" s="29">
        <v>121</v>
      </c>
      <c r="B134" s="2" t="s">
        <v>9</v>
      </c>
      <c r="C134" s="3">
        <f t="shared" ref="C134:C136" si="117">SUM(D134:L134)</f>
        <v>0</v>
      </c>
      <c r="D134" s="3">
        <v>0</v>
      </c>
      <c r="E134" s="3">
        <v>0</v>
      </c>
      <c r="F134" s="3">
        <v>0</v>
      </c>
      <c r="G134" s="3">
        <v>0</v>
      </c>
      <c r="H134" s="58">
        <v>0</v>
      </c>
      <c r="I134" s="3">
        <v>0</v>
      </c>
      <c r="J134" s="51">
        <v>0</v>
      </c>
      <c r="K134" s="51">
        <v>0</v>
      </c>
      <c r="L134" s="3">
        <v>0</v>
      </c>
      <c r="M134" s="5" t="s">
        <v>7</v>
      </c>
    </row>
    <row r="135" spans="1:13" s="26" customFormat="1" x14ac:dyDescent="0.25">
      <c r="A135" s="25">
        <v>122</v>
      </c>
      <c r="B135" s="2" t="s">
        <v>10</v>
      </c>
      <c r="C135" s="3">
        <f t="shared" si="117"/>
        <v>0</v>
      </c>
      <c r="D135" s="3">
        <v>0</v>
      </c>
      <c r="E135" s="3">
        <v>0</v>
      </c>
      <c r="F135" s="3">
        <v>0</v>
      </c>
      <c r="G135" s="3">
        <v>0</v>
      </c>
      <c r="H135" s="58">
        <v>0</v>
      </c>
      <c r="I135" s="3">
        <v>0</v>
      </c>
      <c r="J135" s="51">
        <v>0</v>
      </c>
      <c r="K135" s="51">
        <v>0</v>
      </c>
      <c r="L135" s="3">
        <v>0</v>
      </c>
      <c r="M135" s="5" t="s">
        <v>7</v>
      </c>
    </row>
    <row r="136" spans="1:13" s="26" customFormat="1" x14ac:dyDescent="0.25">
      <c r="A136" s="25">
        <v>123</v>
      </c>
      <c r="B136" s="2" t="s">
        <v>11</v>
      </c>
      <c r="C136" s="3">
        <f t="shared" si="117"/>
        <v>0</v>
      </c>
      <c r="D136" s="3">
        <v>0</v>
      </c>
      <c r="E136" s="3">
        <v>0</v>
      </c>
      <c r="F136" s="3">
        <v>0</v>
      </c>
      <c r="G136" s="3">
        <v>0</v>
      </c>
      <c r="H136" s="58">
        <v>0</v>
      </c>
      <c r="I136" s="3">
        <v>0</v>
      </c>
      <c r="J136" s="51">
        <v>0</v>
      </c>
      <c r="K136" s="51">
        <v>0</v>
      </c>
      <c r="L136" s="3">
        <v>0</v>
      </c>
      <c r="M136" s="5" t="s">
        <v>7</v>
      </c>
    </row>
    <row r="137" spans="1:13" s="46" customFormat="1" ht="60.75" customHeight="1" x14ac:dyDescent="0.25">
      <c r="A137" s="43">
        <v>124</v>
      </c>
      <c r="B137" s="44" t="s">
        <v>64</v>
      </c>
      <c r="C137" s="23">
        <f t="shared" ref="C137:L137" si="118">SUM(C138:C141)</f>
        <v>2993.7149300000001</v>
      </c>
      <c r="D137" s="23">
        <f t="shared" si="118"/>
        <v>0</v>
      </c>
      <c r="E137" s="23">
        <f t="shared" si="118"/>
        <v>0</v>
      </c>
      <c r="F137" s="23">
        <f t="shared" si="118"/>
        <v>0</v>
      </c>
      <c r="G137" s="23">
        <f t="shared" si="118"/>
        <v>0</v>
      </c>
      <c r="H137" s="15">
        <f t="shared" si="118"/>
        <v>2993.7149300000001</v>
      </c>
      <c r="I137" s="23">
        <f t="shared" si="118"/>
        <v>0</v>
      </c>
      <c r="J137" s="23">
        <f t="shared" ref="J137:K137" si="119">SUM(J138:J141)</f>
        <v>0</v>
      </c>
      <c r="K137" s="23">
        <f t="shared" si="119"/>
        <v>0</v>
      </c>
      <c r="L137" s="23">
        <f t="shared" si="118"/>
        <v>0</v>
      </c>
      <c r="M137" s="45" t="s">
        <v>55</v>
      </c>
    </row>
    <row r="138" spans="1:13" s="46" customFormat="1" x14ac:dyDescent="0.25">
      <c r="A138" s="43">
        <v>125</v>
      </c>
      <c r="B138" s="47" t="s">
        <v>8</v>
      </c>
      <c r="C138" s="23">
        <f>SUM(D138:L138)</f>
        <v>2993.7149300000001</v>
      </c>
      <c r="D138" s="23">
        <v>0</v>
      </c>
      <c r="E138" s="23">
        <v>0</v>
      </c>
      <c r="F138" s="23">
        <v>0</v>
      </c>
      <c r="G138" s="23">
        <v>0</v>
      </c>
      <c r="H138" s="15">
        <v>2993.7149300000001</v>
      </c>
      <c r="I138" s="23">
        <v>0</v>
      </c>
      <c r="J138" s="23">
        <v>0</v>
      </c>
      <c r="K138" s="23">
        <v>0</v>
      </c>
      <c r="L138" s="23">
        <v>0</v>
      </c>
      <c r="M138" s="48" t="s">
        <v>7</v>
      </c>
    </row>
    <row r="139" spans="1:13" s="46" customFormat="1" x14ac:dyDescent="0.25">
      <c r="A139" s="43">
        <v>126</v>
      </c>
      <c r="B139" s="47" t="s">
        <v>9</v>
      </c>
      <c r="C139" s="23">
        <f t="shared" ref="C139:C140" si="120">SUM(D139:L139)</f>
        <v>0</v>
      </c>
      <c r="D139" s="23">
        <v>0</v>
      </c>
      <c r="E139" s="23">
        <v>0</v>
      </c>
      <c r="F139" s="23">
        <v>0</v>
      </c>
      <c r="G139" s="23">
        <v>0</v>
      </c>
      <c r="H139" s="15">
        <v>0</v>
      </c>
      <c r="I139" s="23">
        <v>0</v>
      </c>
      <c r="J139" s="23">
        <v>0</v>
      </c>
      <c r="K139" s="23">
        <v>0</v>
      </c>
      <c r="L139" s="23">
        <v>0</v>
      </c>
      <c r="M139" s="48"/>
    </row>
    <row r="140" spans="1:13" s="46" customFormat="1" x14ac:dyDescent="0.25">
      <c r="A140" s="43">
        <v>127</v>
      </c>
      <c r="B140" s="47" t="s">
        <v>10</v>
      </c>
      <c r="C140" s="23">
        <f t="shared" si="120"/>
        <v>0</v>
      </c>
      <c r="D140" s="23">
        <v>0</v>
      </c>
      <c r="E140" s="23">
        <v>0</v>
      </c>
      <c r="F140" s="23">
        <v>0</v>
      </c>
      <c r="G140" s="23">
        <v>0</v>
      </c>
      <c r="H140" s="15">
        <v>0</v>
      </c>
      <c r="I140" s="23">
        <v>0</v>
      </c>
      <c r="J140" s="23">
        <v>0</v>
      </c>
      <c r="K140" s="23">
        <v>0</v>
      </c>
      <c r="L140" s="23">
        <v>0</v>
      </c>
      <c r="M140" s="48"/>
    </row>
    <row r="141" spans="1:13" s="46" customFormat="1" x14ac:dyDescent="0.25">
      <c r="A141" s="43">
        <v>128</v>
      </c>
      <c r="B141" s="47" t="s">
        <v>11</v>
      </c>
      <c r="C141" s="23">
        <v>0</v>
      </c>
      <c r="D141" s="23">
        <v>0</v>
      </c>
      <c r="E141" s="23">
        <v>0</v>
      </c>
      <c r="F141" s="23">
        <v>0</v>
      </c>
      <c r="G141" s="23">
        <v>0</v>
      </c>
      <c r="H141" s="15">
        <v>0</v>
      </c>
      <c r="I141" s="23">
        <v>0</v>
      </c>
      <c r="J141" s="23">
        <v>0</v>
      </c>
      <c r="K141" s="23">
        <v>0</v>
      </c>
      <c r="L141" s="23">
        <v>0</v>
      </c>
      <c r="M141" s="48" t="s">
        <v>7</v>
      </c>
    </row>
    <row r="142" spans="1:13" s="46" customFormat="1" ht="62.25" customHeight="1" x14ac:dyDescent="0.25">
      <c r="A142" s="43">
        <v>129</v>
      </c>
      <c r="B142" s="44" t="s">
        <v>65</v>
      </c>
      <c r="C142" s="23">
        <f>SUM(D142:L142)</f>
        <v>2993.7149300000001</v>
      </c>
      <c r="D142" s="23">
        <v>0</v>
      </c>
      <c r="E142" s="23">
        <v>0</v>
      </c>
      <c r="F142" s="23">
        <v>0</v>
      </c>
      <c r="G142" s="23">
        <v>0</v>
      </c>
      <c r="H142" s="15">
        <v>2993.7149300000001</v>
      </c>
      <c r="I142" s="23">
        <f>SUM(I143:I145)</f>
        <v>0</v>
      </c>
      <c r="J142" s="23">
        <f t="shared" ref="J142:K142" si="121">SUM(J143:J145)</f>
        <v>0</v>
      </c>
      <c r="K142" s="23">
        <f t="shared" si="121"/>
        <v>0</v>
      </c>
      <c r="L142" s="23">
        <f>SUM(L143:L145)</f>
        <v>0</v>
      </c>
      <c r="M142" s="45" t="s">
        <v>55</v>
      </c>
    </row>
    <row r="143" spans="1:13" s="46" customFormat="1" x14ac:dyDescent="0.25">
      <c r="A143" s="43">
        <v>130</v>
      </c>
      <c r="B143" s="47" t="s">
        <v>8</v>
      </c>
      <c r="C143" s="23">
        <f>SUM(D143:L143)</f>
        <v>2993.7149300000001</v>
      </c>
      <c r="D143" s="23">
        <v>0</v>
      </c>
      <c r="E143" s="23">
        <v>0</v>
      </c>
      <c r="F143" s="23">
        <v>0</v>
      </c>
      <c r="G143" s="23">
        <v>0</v>
      </c>
      <c r="H143" s="15">
        <v>2993.7149300000001</v>
      </c>
      <c r="I143" s="23">
        <v>0</v>
      </c>
      <c r="J143" s="23">
        <v>0</v>
      </c>
      <c r="K143" s="23">
        <v>0</v>
      </c>
      <c r="L143" s="23">
        <v>0</v>
      </c>
      <c r="M143" s="48" t="s">
        <v>7</v>
      </c>
    </row>
    <row r="144" spans="1:13" ht="24.75" customHeight="1" x14ac:dyDescent="0.25">
      <c r="A144" s="43">
        <v>131</v>
      </c>
      <c r="B144" s="85" t="s">
        <v>21</v>
      </c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7"/>
    </row>
    <row r="145" spans="1:13" ht="47.25" x14ac:dyDescent="0.25">
      <c r="A145" s="43">
        <v>132</v>
      </c>
      <c r="B145" s="27" t="s">
        <v>53</v>
      </c>
      <c r="C145" s="3">
        <f>SUM(C146:C149)</f>
        <v>522.4</v>
      </c>
      <c r="D145" s="3">
        <f>SUM(D146:D149)</f>
        <v>110</v>
      </c>
      <c r="E145" s="3">
        <f t="shared" ref="E145:L145" si="122">SUM(E146:E149)</f>
        <v>120</v>
      </c>
      <c r="F145" s="3">
        <f t="shared" si="122"/>
        <v>110</v>
      </c>
      <c r="G145" s="3">
        <f t="shared" si="122"/>
        <v>182.4</v>
      </c>
      <c r="H145" s="58">
        <f t="shared" si="122"/>
        <v>0</v>
      </c>
      <c r="I145" s="4">
        <f t="shared" si="122"/>
        <v>0</v>
      </c>
      <c r="J145" s="50">
        <f t="shared" ref="J145:K145" si="123">SUM(J146:J149)</f>
        <v>0</v>
      </c>
      <c r="K145" s="50">
        <f t="shared" si="123"/>
        <v>0</v>
      </c>
      <c r="L145" s="4">
        <f t="shared" si="122"/>
        <v>0</v>
      </c>
      <c r="M145" s="5"/>
    </row>
    <row r="146" spans="1:13" s="26" customFormat="1" x14ac:dyDescent="0.25">
      <c r="A146" s="43">
        <v>133</v>
      </c>
      <c r="B146" s="56" t="s">
        <v>8</v>
      </c>
      <c r="C146" s="55">
        <f>SUM(D146:L146)</f>
        <v>470</v>
      </c>
      <c r="D146" s="55">
        <v>100</v>
      </c>
      <c r="E146" s="55">
        <v>110</v>
      </c>
      <c r="F146" s="55">
        <v>110</v>
      </c>
      <c r="G146" s="55">
        <v>150</v>
      </c>
      <c r="H146" s="58">
        <v>0</v>
      </c>
      <c r="I146" s="55">
        <v>0</v>
      </c>
      <c r="J146" s="55">
        <v>0</v>
      </c>
      <c r="K146" s="55">
        <v>0</v>
      </c>
      <c r="L146" s="55">
        <v>0</v>
      </c>
      <c r="M146" s="54" t="s">
        <v>7</v>
      </c>
    </row>
    <row r="147" spans="1:13" s="26" customFormat="1" x14ac:dyDescent="0.25">
      <c r="A147" s="43">
        <v>134</v>
      </c>
      <c r="B147" s="56" t="s">
        <v>9</v>
      </c>
      <c r="C147" s="55">
        <f t="shared" ref="C147:C148" si="124">SUM(D147:L147)</f>
        <v>0</v>
      </c>
      <c r="D147" s="55">
        <v>0</v>
      </c>
      <c r="E147" s="55">
        <v>0</v>
      </c>
      <c r="F147" s="55">
        <v>0</v>
      </c>
      <c r="G147" s="55">
        <v>0</v>
      </c>
      <c r="H147" s="58">
        <v>0</v>
      </c>
      <c r="I147" s="55">
        <v>0</v>
      </c>
      <c r="J147" s="55">
        <v>0</v>
      </c>
      <c r="K147" s="55">
        <v>0</v>
      </c>
      <c r="L147" s="55">
        <v>0</v>
      </c>
      <c r="M147" s="54"/>
    </row>
    <row r="148" spans="1:13" s="26" customFormat="1" x14ac:dyDescent="0.25">
      <c r="A148" s="43">
        <v>135</v>
      </c>
      <c r="B148" s="56" t="s">
        <v>10</v>
      </c>
      <c r="C148" s="55">
        <f t="shared" si="124"/>
        <v>32.4</v>
      </c>
      <c r="D148" s="55">
        <v>0</v>
      </c>
      <c r="E148" s="55">
        <v>0</v>
      </c>
      <c r="F148" s="55">
        <v>0</v>
      </c>
      <c r="G148" s="55">
        <v>32.4</v>
      </c>
      <c r="H148" s="58">
        <v>0</v>
      </c>
      <c r="I148" s="55">
        <v>0</v>
      </c>
      <c r="J148" s="55">
        <v>0</v>
      </c>
      <c r="K148" s="55">
        <v>0</v>
      </c>
      <c r="L148" s="55">
        <v>0</v>
      </c>
      <c r="M148" s="54"/>
    </row>
    <row r="149" spans="1:13" s="26" customFormat="1" x14ac:dyDescent="0.25">
      <c r="A149" s="43">
        <v>136</v>
      </c>
      <c r="B149" s="56" t="s">
        <v>11</v>
      </c>
      <c r="C149" s="55">
        <f>SUM(D149:L149)</f>
        <v>20</v>
      </c>
      <c r="D149" s="55">
        <v>10</v>
      </c>
      <c r="E149" s="55">
        <v>10</v>
      </c>
      <c r="F149" s="55">
        <v>0</v>
      </c>
      <c r="G149" s="55">
        <v>0</v>
      </c>
      <c r="H149" s="58">
        <v>0</v>
      </c>
      <c r="I149" s="55">
        <v>0</v>
      </c>
      <c r="J149" s="55">
        <v>0</v>
      </c>
      <c r="K149" s="55">
        <v>0</v>
      </c>
      <c r="L149" s="55">
        <v>0</v>
      </c>
      <c r="M149" s="54" t="s">
        <v>7</v>
      </c>
    </row>
    <row r="150" spans="1:13" s="26" customFormat="1" ht="78.75" customHeight="1" x14ac:dyDescent="0.25">
      <c r="A150" s="43">
        <v>137</v>
      </c>
      <c r="B150" s="30" t="s">
        <v>59</v>
      </c>
      <c r="C150" s="55">
        <f t="shared" ref="C150:L150" si="125">SUM(C151:C154)</f>
        <v>522.4</v>
      </c>
      <c r="D150" s="55">
        <f t="shared" si="125"/>
        <v>110</v>
      </c>
      <c r="E150" s="55">
        <f t="shared" si="125"/>
        <v>120</v>
      </c>
      <c r="F150" s="55">
        <f t="shared" si="125"/>
        <v>110</v>
      </c>
      <c r="G150" s="55">
        <f t="shared" si="125"/>
        <v>182.4</v>
      </c>
      <c r="H150" s="58">
        <f t="shared" si="125"/>
        <v>0</v>
      </c>
      <c r="I150" s="55">
        <f t="shared" si="125"/>
        <v>0</v>
      </c>
      <c r="J150" s="55">
        <f t="shared" si="125"/>
        <v>0</v>
      </c>
      <c r="K150" s="55">
        <f t="shared" si="125"/>
        <v>0</v>
      </c>
      <c r="L150" s="55">
        <f t="shared" si="125"/>
        <v>0</v>
      </c>
      <c r="M150" s="54" t="s">
        <v>52</v>
      </c>
    </row>
    <row r="151" spans="1:13" s="26" customFormat="1" x14ac:dyDescent="0.25">
      <c r="A151" s="43">
        <v>138</v>
      </c>
      <c r="B151" s="56" t="s">
        <v>8</v>
      </c>
      <c r="C151" s="55">
        <f>SUM(D151:L151)</f>
        <v>470</v>
      </c>
      <c r="D151" s="55">
        <v>100</v>
      </c>
      <c r="E151" s="55">
        <v>110</v>
      </c>
      <c r="F151" s="55">
        <v>110</v>
      </c>
      <c r="G151" s="55">
        <v>150</v>
      </c>
      <c r="H151" s="58">
        <v>0</v>
      </c>
      <c r="I151" s="55">
        <v>0</v>
      </c>
      <c r="J151" s="55">
        <v>0</v>
      </c>
      <c r="K151" s="55">
        <v>0</v>
      </c>
      <c r="L151" s="55">
        <v>0</v>
      </c>
      <c r="M151" s="54" t="s">
        <v>7</v>
      </c>
    </row>
    <row r="152" spans="1:13" s="26" customFormat="1" x14ac:dyDescent="0.25">
      <c r="A152" s="43">
        <v>139</v>
      </c>
      <c r="B152" s="56" t="s">
        <v>9</v>
      </c>
      <c r="C152" s="55">
        <f t="shared" ref="C152:C153" si="126">SUM(D152:L152)</f>
        <v>0</v>
      </c>
      <c r="D152" s="55">
        <v>0</v>
      </c>
      <c r="E152" s="55">
        <v>0</v>
      </c>
      <c r="F152" s="55">
        <v>0</v>
      </c>
      <c r="G152" s="55">
        <v>0</v>
      </c>
      <c r="H152" s="58">
        <v>0</v>
      </c>
      <c r="I152" s="55">
        <v>0</v>
      </c>
      <c r="J152" s="55">
        <v>0</v>
      </c>
      <c r="K152" s="55">
        <v>0</v>
      </c>
      <c r="L152" s="55">
        <v>0</v>
      </c>
      <c r="M152" s="54"/>
    </row>
    <row r="153" spans="1:13" s="26" customFormat="1" x14ac:dyDescent="0.25">
      <c r="A153" s="43">
        <v>140</v>
      </c>
      <c r="B153" s="56" t="s">
        <v>10</v>
      </c>
      <c r="C153" s="55">
        <f t="shared" si="126"/>
        <v>32.4</v>
      </c>
      <c r="D153" s="55">
        <v>0</v>
      </c>
      <c r="E153" s="55">
        <v>0</v>
      </c>
      <c r="F153" s="55">
        <v>0</v>
      </c>
      <c r="G153" s="55">
        <v>32.4</v>
      </c>
      <c r="H153" s="58">
        <v>0</v>
      </c>
      <c r="I153" s="55">
        <v>0</v>
      </c>
      <c r="J153" s="55">
        <v>0</v>
      </c>
      <c r="K153" s="55">
        <v>0</v>
      </c>
      <c r="L153" s="55">
        <v>0</v>
      </c>
      <c r="M153" s="54"/>
    </row>
    <row r="154" spans="1:13" s="26" customFormat="1" x14ac:dyDescent="0.25">
      <c r="A154" s="43">
        <v>141</v>
      </c>
      <c r="B154" s="56" t="s">
        <v>11</v>
      </c>
      <c r="C154" s="55">
        <f>SUM(D154:L154)</f>
        <v>20</v>
      </c>
      <c r="D154" s="55">
        <v>10</v>
      </c>
      <c r="E154" s="55">
        <v>10</v>
      </c>
      <c r="F154" s="55">
        <v>0</v>
      </c>
      <c r="G154" s="55">
        <v>0</v>
      </c>
      <c r="H154" s="58">
        <v>0</v>
      </c>
      <c r="I154" s="55">
        <v>0</v>
      </c>
      <c r="J154" s="55">
        <v>0</v>
      </c>
      <c r="K154" s="55">
        <v>0</v>
      </c>
      <c r="L154" s="55">
        <v>0</v>
      </c>
      <c r="M154" s="54" t="s">
        <v>7</v>
      </c>
    </row>
    <row r="155" spans="1:13" ht="22.5" customHeight="1" x14ac:dyDescent="0.25">
      <c r="A155" s="43">
        <v>142</v>
      </c>
      <c r="B155" s="68" t="s">
        <v>42</v>
      </c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</row>
    <row r="156" spans="1:13" ht="32.25" customHeight="1" x14ac:dyDescent="0.25">
      <c r="A156" s="43">
        <v>143</v>
      </c>
      <c r="B156" s="2" t="s">
        <v>25</v>
      </c>
      <c r="C156" s="3">
        <f>SUM(C157:C160)</f>
        <v>1086.75728</v>
      </c>
      <c r="D156" s="3">
        <f t="shared" ref="D156:L156" si="127">SUM(D157:D160)</f>
        <v>0</v>
      </c>
      <c r="E156" s="3">
        <f t="shared" si="127"/>
        <v>0</v>
      </c>
      <c r="F156" s="4">
        <f t="shared" si="127"/>
        <v>0</v>
      </c>
      <c r="G156" s="4">
        <f t="shared" si="127"/>
        <v>0</v>
      </c>
      <c r="H156" s="58">
        <f>SUM(H157:H160)</f>
        <v>486.75728000000004</v>
      </c>
      <c r="I156" s="4">
        <f t="shared" ref="I156:K156" si="128">SUM(I157:I160)</f>
        <v>150</v>
      </c>
      <c r="J156" s="50">
        <f t="shared" si="128"/>
        <v>150</v>
      </c>
      <c r="K156" s="50">
        <f t="shared" si="128"/>
        <v>150</v>
      </c>
      <c r="L156" s="4">
        <f t="shared" si="127"/>
        <v>150</v>
      </c>
      <c r="M156" s="5" t="s">
        <v>7</v>
      </c>
    </row>
    <row r="157" spans="1:13" x14ac:dyDescent="0.25">
      <c r="A157" s="43">
        <v>144</v>
      </c>
      <c r="B157" s="2" t="s">
        <v>8</v>
      </c>
      <c r="C157" s="3">
        <f>SUM(D157:L157)</f>
        <v>967.85727999999995</v>
      </c>
      <c r="D157" s="3">
        <v>0</v>
      </c>
      <c r="E157" s="3">
        <v>0</v>
      </c>
      <c r="F157" s="4">
        <v>0</v>
      </c>
      <c r="G157" s="4">
        <v>0</v>
      </c>
      <c r="H157" s="58">
        <v>367.85728</v>
      </c>
      <c r="I157" s="4">
        <v>150</v>
      </c>
      <c r="J157" s="50">
        <v>150</v>
      </c>
      <c r="K157" s="50">
        <v>150</v>
      </c>
      <c r="L157" s="4">
        <v>150</v>
      </c>
      <c r="M157" s="5" t="s">
        <v>7</v>
      </c>
    </row>
    <row r="158" spans="1:13" x14ac:dyDescent="0.25">
      <c r="A158" s="43">
        <v>145</v>
      </c>
      <c r="B158" s="2" t="s">
        <v>9</v>
      </c>
      <c r="C158" s="3">
        <f t="shared" ref="C158:C160" si="129">SUM(D158:L158)</f>
        <v>0</v>
      </c>
      <c r="D158" s="3">
        <v>0</v>
      </c>
      <c r="E158" s="3">
        <v>0</v>
      </c>
      <c r="F158" s="4">
        <v>0</v>
      </c>
      <c r="G158" s="4">
        <v>0</v>
      </c>
      <c r="H158" s="58">
        <v>0</v>
      </c>
      <c r="I158" s="4">
        <v>0</v>
      </c>
      <c r="J158" s="50">
        <v>0</v>
      </c>
      <c r="K158" s="50">
        <v>0</v>
      </c>
      <c r="L158" s="4">
        <v>0</v>
      </c>
      <c r="M158" s="5" t="s">
        <v>7</v>
      </c>
    </row>
    <row r="159" spans="1:13" x14ac:dyDescent="0.25">
      <c r="A159" s="43">
        <v>146</v>
      </c>
      <c r="B159" s="2" t="s">
        <v>10</v>
      </c>
      <c r="C159" s="3">
        <f t="shared" si="129"/>
        <v>118.9</v>
      </c>
      <c r="D159" s="3">
        <v>0</v>
      </c>
      <c r="E159" s="3">
        <v>0</v>
      </c>
      <c r="F159" s="4">
        <v>0</v>
      </c>
      <c r="G159" s="4">
        <v>0</v>
      </c>
      <c r="H159" s="58">
        <v>118.9</v>
      </c>
      <c r="I159" s="4">
        <v>0</v>
      </c>
      <c r="J159" s="50">
        <v>0</v>
      </c>
      <c r="K159" s="50">
        <v>0</v>
      </c>
      <c r="L159" s="4">
        <v>0</v>
      </c>
      <c r="M159" s="5" t="s">
        <v>7</v>
      </c>
    </row>
    <row r="160" spans="1:13" x14ac:dyDescent="0.25">
      <c r="A160" s="43">
        <v>147</v>
      </c>
      <c r="B160" s="2" t="s">
        <v>11</v>
      </c>
      <c r="C160" s="3">
        <f t="shared" si="129"/>
        <v>0</v>
      </c>
      <c r="D160" s="3">
        <v>0</v>
      </c>
      <c r="E160" s="3">
        <v>0</v>
      </c>
      <c r="F160" s="4">
        <v>0</v>
      </c>
      <c r="G160" s="4">
        <v>0</v>
      </c>
      <c r="H160" s="58">
        <v>0</v>
      </c>
      <c r="I160" s="4">
        <v>0</v>
      </c>
      <c r="J160" s="50">
        <v>0</v>
      </c>
      <c r="K160" s="50">
        <v>0</v>
      </c>
      <c r="L160" s="4">
        <v>0</v>
      </c>
      <c r="M160" s="5" t="s">
        <v>7</v>
      </c>
    </row>
    <row r="161" spans="1:13" ht="78.75" customHeight="1" x14ac:dyDescent="0.25">
      <c r="A161" s="43">
        <v>148</v>
      </c>
      <c r="B161" s="30" t="s">
        <v>59</v>
      </c>
      <c r="C161" s="3">
        <f>SUM(C162:C165)</f>
        <v>868.9</v>
      </c>
      <c r="D161" s="3">
        <f t="shared" ref="D161:L161" si="130">SUM(D162:D165)</f>
        <v>0</v>
      </c>
      <c r="E161" s="3">
        <f t="shared" si="130"/>
        <v>0</v>
      </c>
      <c r="F161" s="4">
        <f t="shared" si="130"/>
        <v>0</v>
      </c>
      <c r="G161" s="4">
        <f t="shared" si="130"/>
        <v>0</v>
      </c>
      <c r="H161" s="58">
        <f t="shared" si="130"/>
        <v>268.89999999999998</v>
      </c>
      <c r="I161" s="4">
        <f t="shared" si="130"/>
        <v>150</v>
      </c>
      <c r="J161" s="50">
        <f t="shared" ref="J161:K161" si="131">SUM(J162:J165)</f>
        <v>150</v>
      </c>
      <c r="K161" s="50">
        <f t="shared" si="131"/>
        <v>150</v>
      </c>
      <c r="L161" s="4">
        <f t="shared" si="130"/>
        <v>150</v>
      </c>
      <c r="M161" s="5" t="s">
        <v>52</v>
      </c>
    </row>
    <row r="162" spans="1:13" x14ac:dyDescent="0.25">
      <c r="A162" s="43">
        <v>149</v>
      </c>
      <c r="B162" s="2" t="s">
        <v>8</v>
      </c>
      <c r="C162" s="3">
        <f>SUM(D162:L162)</f>
        <v>750</v>
      </c>
      <c r="D162" s="3">
        <v>0</v>
      </c>
      <c r="E162" s="3">
        <v>0</v>
      </c>
      <c r="F162" s="4">
        <v>0</v>
      </c>
      <c r="G162" s="4">
        <v>0</v>
      </c>
      <c r="H162" s="58">
        <v>150</v>
      </c>
      <c r="I162" s="4">
        <v>150</v>
      </c>
      <c r="J162" s="50">
        <v>150</v>
      </c>
      <c r="K162" s="50">
        <v>150</v>
      </c>
      <c r="L162" s="4">
        <v>150</v>
      </c>
      <c r="M162" s="5" t="s">
        <v>7</v>
      </c>
    </row>
    <row r="163" spans="1:13" x14ac:dyDescent="0.25">
      <c r="A163" s="43">
        <v>150</v>
      </c>
      <c r="B163" s="2" t="s">
        <v>9</v>
      </c>
      <c r="C163" s="3">
        <f t="shared" ref="C163:C164" si="132">SUM(D163:L163)</f>
        <v>0</v>
      </c>
      <c r="D163" s="3">
        <v>0</v>
      </c>
      <c r="E163" s="3">
        <v>0</v>
      </c>
      <c r="F163" s="4">
        <v>0</v>
      </c>
      <c r="G163" s="4">
        <v>0</v>
      </c>
      <c r="H163" s="58">
        <v>0</v>
      </c>
      <c r="I163" s="4">
        <v>0</v>
      </c>
      <c r="J163" s="50">
        <v>0</v>
      </c>
      <c r="K163" s="50">
        <v>0</v>
      </c>
      <c r="L163" s="4">
        <v>0</v>
      </c>
      <c r="M163" s="5"/>
    </row>
    <row r="164" spans="1:13" x14ac:dyDescent="0.25">
      <c r="A164" s="43">
        <v>151</v>
      </c>
      <c r="B164" s="2" t="s">
        <v>10</v>
      </c>
      <c r="C164" s="3">
        <f t="shared" si="132"/>
        <v>118.9</v>
      </c>
      <c r="D164" s="3">
        <v>0</v>
      </c>
      <c r="E164" s="3">
        <v>0</v>
      </c>
      <c r="F164" s="4">
        <v>0</v>
      </c>
      <c r="G164" s="4">
        <v>0</v>
      </c>
      <c r="H164" s="58">
        <v>118.9</v>
      </c>
      <c r="I164" s="4">
        <v>0</v>
      </c>
      <c r="J164" s="50">
        <v>0</v>
      </c>
      <c r="K164" s="50">
        <v>0</v>
      </c>
      <c r="L164" s="4">
        <v>0</v>
      </c>
      <c r="M164" s="5"/>
    </row>
    <row r="165" spans="1:13" x14ac:dyDescent="0.25">
      <c r="A165" s="43">
        <v>152</v>
      </c>
      <c r="B165" s="2" t="s">
        <v>11</v>
      </c>
      <c r="C165" s="3">
        <f>SUM(D165:L165)</f>
        <v>0</v>
      </c>
      <c r="D165" s="3">
        <v>0</v>
      </c>
      <c r="E165" s="3">
        <v>0</v>
      </c>
      <c r="F165" s="4">
        <v>0</v>
      </c>
      <c r="G165" s="4">
        <v>0</v>
      </c>
      <c r="H165" s="58">
        <v>0</v>
      </c>
      <c r="I165" s="4">
        <v>0</v>
      </c>
      <c r="J165" s="50">
        <v>0</v>
      </c>
      <c r="K165" s="50">
        <v>0</v>
      </c>
      <c r="L165" s="4">
        <v>0</v>
      </c>
      <c r="M165" s="5" t="s">
        <v>7</v>
      </c>
    </row>
    <row r="166" spans="1:13" s="46" customFormat="1" ht="63" customHeight="1" x14ac:dyDescent="0.25">
      <c r="A166" s="43">
        <v>153</v>
      </c>
      <c r="B166" s="44" t="s">
        <v>64</v>
      </c>
      <c r="C166" s="23">
        <f t="shared" ref="C166:L166" si="133">SUM(C167:C170)</f>
        <v>0</v>
      </c>
      <c r="D166" s="23">
        <f t="shared" si="133"/>
        <v>0</v>
      </c>
      <c r="E166" s="23">
        <f t="shared" si="133"/>
        <v>0</v>
      </c>
      <c r="F166" s="23">
        <f t="shared" si="133"/>
        <v>0</v>
      </c>
      <c r="G166" s="23">
        <f t="shared" si="133"/>
        <v>0</v>
      </c>
      <c r="H166" s="15">
        <f t="shared" si="133"/>
        <v>0</v>
      </c>
      <c r="I166" s="23">
        <f t="shared" si="133"/>
        <v>0</v>
      </c>
      <c r="J166" s="23">
        <f t="shared" ref="J166:K166" si="134">SUM(J167:J170)</f>
        <v>0</v>
      </c>
      <c r="K166" s="23">
        <f t="shared" si="134"/>
        <v>0</v>
      </c>
      <c r="L166" s="23">
        <f t="shared" si="133"/>
        <v>0</v>
      </c>
      <c r="M166" s="45"/>
    </row>
    <row r="167" spans="1:13" s="46" customFormat="1" x14ac:dyDescent="0.25">
      <c r="A167" s="43">
        <v>154</v>
      </c>
      <c r="B167" s="47" t="s">
        <v>8</v>
      </c>
      <c r="C167" s="23">
        <f>SUM(D167:L167)</f>
        <v>0</v>
      </c>
      <c r="D167" s="23">
        <v>0</v>
      </c>
      <c r="E167" s="23">
        <v>0</v>
      </c>
      <c r="F167" s="23">
        <v>0</v>
      </c>
      <c r="G167" s="23">
        <v>0</v>
      </c>
      <c r="H167" s="15">
        <v>0</v>
      </c>
      <c r="I167" s="23">
        <v>0</v>
      </c>
      <c r="J167" s="23">
        <v>0</v>
      </c>
      <c r="K167" s="23">
        <v>0</v>
      </c>
      <c r="L167" s="23">
        <v>0</v>
      </c>
      <c r="M167" s="48" t="s">
        <v>7</v>
      </c>
    </row>
    <row r="168" spans="1:13" s="46" customFormat="1" x14ac:dyDescent="0.25">
      <c r="A168" s="43">
        <v>155</v>
      </c>
      <c r="B168" s="47" t="s">
        <v>9</v>
      </c>
      <c r="C168" s="23">
        <f t="shared" ref="C168:C169" si="135">SUM(D168:L168)</f>
        <v>0</v>
      </c>
      <c r="D168" s="23">
        <v>0</v>
      </c>
      <c r="E168" s="23">
        <v>0</v>
      </c>
      <c r="F168" s="23">
        <v>0</v>
      </c>
      <c r="G168" s="23">
        <v>0</v>
      </c>
      <c r="H168" s="15">
        <v>0</v>
      </c>
      <c r="I168" s="23">
        <v>0</v>
      </c>
      <c r="J168" s="23">
        <v>0</v>
      </c>
      <c r="K168" s="23">
        <v>0</v>
      </c>
      <c r="L168" s="23">
        <v>0</v>
      </c>
      <c r="M168" s="48"/>
    </row>
    <row r="169" spans="1:13" s="46" customFormat="1" x14ac:dyDescent="0.25">
      <c r="A169" s="43">
        <v>156</v>
      </c>
      <c r="B169" s="47" t="s">
        <v>10</v>
      </c>
      <c r="C169" s="23">
        <f t="shared" si="135"/>
        <v>0</v>
      </c>
      <c r="D169" s="23">
        <v>0</v>
      </c>
      <c r="E169" s="23">
        <v>0</v>
      </c>
      <c r="F169" s="23">
        <v>0</v>
      </c>
      <c r="G169" s="23">
        <v>0</v>
      </c>
      <c r="H169" s="15">
        <v>0</v>
      </c>
      <c r="I169" s="23">
        <v>0</v>
      </c>
      <c r="J169" s="23">
        <v>0</v>
      </c>
      <c r="K169" s="23">
        <v>0</v>
      </c>
      <c r="L169" s="23">
        <v>0</v>
      </c>
      <c r="M169" s="48"/>
    </row>
    <row r="170" spans="1:13" s="46" customFormat="1" x14ac:dyDescent="0.25">
      <c r="A170" s="43">
        <v>157</v>
      </c>
      <c r="B170" s="47" t="s">
        <v>11</v>
      </c>
      <c r="C170" s="23">
        <v>0</v>
      </c>
      <c r="D170" s="23">
        <v>0</v>
      </c>
      <c r="E170" s="23">
        <v>0</v>
      </c>
      <c r="F170" s="23">
        <v>0</v>
      </c>
      <c r="G170" s="23">
        <v>0</v>
      </c>
      <c r="H170" s="15">
        <v>0</v>
      </c>
      <c r="I170" s="23">
        <v>0</v>
      </c>
      <c r="J170" s="23">
        <v>0</v>
      </c>
      <c r="K170" s="23">
        <v>0</v>
      </c>
      <c r="L170" s="23">
        <v>0</v>
      </c>
      <c r="M170" s="48" t="s">
        <v>7</v>
      </c>
    </row>
    <row r="171" spans="1:13" s="46" customFormat="1" ht="63" customHeight="1" x14ac:dyDescent="0.25">
      <c r="A171" s="43">
        <v>158</v>
      </c>
      <c r="B171" s="44" t="s">
        <v>65</v>
      </c>
      <c r="C171" s="23">
        <f>SUM(D171:L171)</f>
        <v>0</v>
      </c>
      <c r="D171" s="23">
        <v>0</v>
      </c>
      <c r="E171" s="23">
        <v>0</v>
      </c>
      <c r="F171" s="23">
        <v>0</v>
      </c>
      <c r="G171" s="23">
        <v>0</v>
      </c>
      <c r="H171" s="15">
        <v>0</v>
      </c>
      <c r="I171" s="23">
        <v>0</v>
      </c>
      <c r="J171" s="23">
        <v>0</v>
      </c>
      <c r="K171" s="23">
        <v>0</v>
      </c>
      <c r="L171" s="23">
        <v>0</v>
      </c>
      <c r="M171" s="45"/>
    </row>
    <row r="172" spans="1:13" s="46" customFormat="1" x14ac:dyDescent="0.25">
      <c r="A172" s="43">
        <v>159</v>
      </c>
      <c r="B172" s="47" t="s">
        <v>8</v>
      </c>
      <c r="C172" s="23">
        <f>SUM(D172:L172)</f>
        <v>0</v>
      </c>
      <c r="D172" s="23">
        <v>0</v>
      </c>
      <c r="E172" s="23">
        <v>0</v>
      </c>
      <c r="F172" s="23">
        <v>0</v>
      </c>
      <c r="G172" s="23">
        <v>0</v>
      </c>
      <c r="H172" s="15">
        <v>0</v>
      </c>
      <c r="I172" s="23">
        <v>0</v>
      </c>
      <c r="J172" s="23">
        <v>0</v>
      </c>
      <c r="K172" s="23">
        <v>0</v>
      </c>
      <c r="L172" s="23">
        <v>0</v>
      </c>
      <c r="M172" s="48" t="s">
        <v>7</v>
      </c>
    </row>
    <row r="173" spans="1:13" s="46" customFormat="1" ht="63" customHeight="1" x14ac:dyDescent="0.25">
      <c r="A173" s="43">
        <v>160</v>
      </c>
      <c r="B173" s="53" t="s">
        <v>67</v>
      </c>
      <c r="C173" s="23">
        <f>SUM(D173:L173)</f>
        <v>217.85728</v>
      </c>
      <c r="D173" s="23">
        <v>0</v>
      </c>
      <c r="E173" s="23">
        <v>0</v>
      </c>
      <c r="F173" s="23">
        <v>0</v>
      </c>
      <c r="G173" s="23">
        <v>0</v>
      </c>
      <c r="H173" s="15">
        <v>217.85728</v>
      </c>
      <c r="I173" s="23">
        <v>0</v>
      </c>
      <c r="J173" s="23">
        <v>0</v>
      </c>
      <c r="K173" s="23">
        <v>0</v>
      </c>
      <c r="L173" s="23">
        <v>0</v>
      </c>
      <c r="M173" s="45" t="s">
        <v>68</v>
      </c>
    </row>
    <row r="174" spans="1:13" s="46" customFormat="1" x14ac:dyDescent="0.25">
      <c r="A174" s="43">
        <v>161</v>
      </c>
      <c r="B174" s="47" t="s">
        <v>8</v>
      </c>
      <c r="C174" s="23">
        <f>SUM(D174:L174)</f>
        <v>217.85728</v>
      </c>
      <c r="D174" s="23">
        <v>0</v>
      </c>
      <c r="E174" s="23">
        <v>0</v>
      </c>
      <c r="F174" s="23">
        <v>0</v>
      </c>
      <c r="G174" s="23">
        <v>0</v>
      </c>
      <c r="H174" s="15">
        <v>217.85728</v>
      </c>
      <c r="I174" s="23">
        <v>0</v>
      </c>
      <c r="J174" s="23">
        <v>0</v>
      </c>
      <c r="K174" s="23">
        <v>0</v>
      </c>
      <c r="L174" s="23">
        <v>0</v>
      </c>
      <c r="M174" s="48" t="s">
        <v>7</v>
      </c>
    </row>
    <row r="175" spans="1:13" ht="25.5" customHeight="1" x14ac:dyDescent="0.25">
      <c r="A175" s="43">
        <v>162</v>
      </c>
      <c r="B175" s="90" t="s">
        <v>39</v>
      </c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100"/>
    </row>
    <row r="176" spans="1:13" ht="19.5" customHeight="1" x14ac:dyDescent="0.25">
      <c r="A176" s="43">
        <v>163</v>
      </c>
      <c r="B176" s="2" t="s">
        <v>33</v>
      </c>
      <c r="C176" s="81">
        <f>SUM(C178:C181)</f>
        <v>598925.23612000002</v>
      </c>
      <c r="D176" s="81">
        <f t="shared" ref="D176:L176" si="136">SUM(D178:D181)</f>
        <v>53875.403999999995</v>
      </c>
      <c r="E176" s="81">
        <f t="shared" si="136"/>
        <v>57683.8</v>
      </c>
      <c r="F176" s="60">
        <f t="shared" si="136"/>
        <v>57239.283719999992</v>
      </c>
      <c r="G176" s="60">
        <f t="shared" si="136"/>
        <v>65434.222399999999</v>
      </c>
      <c r="H176" s="60">
        <f t="shared" si="136"/>
        <v>72994.929999999993</v>
      </c>
      <c r="I176" s="60">
        <f t="shared" ref="I176:K176" si="137">SUM(I178:I181)</f>
        <v>71097</v>
      </c>
      <c r="J176" s="60">
        <f t="shared" si="137"/>
        <v>73533.532000000007</v>
      </c>
      <c r="K176" s="60">
        <f t="shared" si="137"/>
        <v>73533.532000000007</v>
      </c>
      <c r="L176" s="60">
        <f t="shared" si="136"/>
        <v>73533.532000000007</v>
      </c>
      <c r="M176" s="83"/>
    </row>
    <row r="177" spans="1:13" x14ac:dyDescent="0.25">
      <c r="A177" s="43">
        <v>164</v>
      </c>
      <c r="B177" s="2" t="s">
        <v>15</v>
      </c>
      <c r="C177" s="82"/>
      <c r="D177" s="82"/>
      <c r="E177" s="82"/>
      <c r="F177" s="61"/>
      <c r="G177" s="61"/>
      <c r="H177" s="61"/>
      <c r="I177" s="61"/>
      <c r="J177" s="61"/>
      <c r="K177" s="61"/>
      <c r="L177" s="61"/>
      <c r="M177" s="84"/>
    </row>
    <row r="178" spans="1:13" x14ac:dyDescent="0.25">
      <c r="A178" s="43">
        <v>165</v>
      </c>
      <c r="B178" s="2" t="s">
        <v>8</v>
      </c>
      <c r="C178" s="31">
        <f t="shared" ref="C178:L180" si="138">SUM(C184,C202)</f>
        <v>521007.25219999999</v>
      </c>
      <c r="D178" s="31">
        <f t="shared" si="138"/>
        <v>46992.053999999996</v>
      </c>
      <c r="E178" s="31">
        <f t="shared" si="138"/>
        <v>48983.8</v>
      </c>
      <c r="F178" s="32">
        <f t="shared" si="138"/>
        <v>50480.695199999995</v>
      </c>
      <c r="G178" s="15">
        <f t="shared" si="138"/>
        <v>56979.69</v>
      </c>
      <c r="H178" s="15">
        <f t="shared" si="138"/>
        <v>61997.512999999999</v>
      </c>
      <c r="I178" s="15">
        <f t="shared" ref="I178:K178" si="139">SUM(I184,I202)</f>
        <v>62066</v>
      </c>
      <c r="J178" s="15">
        <f t="shared" si="139"/>
        <v>64502.5</v>
      </c>
      <c r="K178" s="15">
        <f t="shared" si="139"/>
        <v>64502.5</v>
      </c>
      <c r="L178" s="15">
        <f t="shared" si="138"/>
        <v>64502.5</v>
      </c>
      <c r="M178" s="5"/>
    </row>
    <row r="179" spans="1:13" x14ac:dyDescent="0.25">
      <c r="A179" s="43">
        <v>166</v>
      </c>
      <c r="B179" s="2" t="s">
        <v>9</v>
      </c>
      <c r="C179" s="31">
        <f t="shared" si="138"/>
        <v>0</v>
      </c>
      <c r="D179" s="31">
        <f t="shared" si="138"/>
        <v>0</v>
      </c>
      <c r="E179" s="31">
        <f t="shared" si="138"/>
        <v>0</v>
      </c>
      <c r="F179" s="32">
        <f t="shared" si="138"/>
        <v>0</v>
      </c>
      <c r="G179" s="32">
        <f t="shared" si="138"/>
        <v>0</v>
      </c>
      <c r="H179" s="32">
        <f t="shared" si="138"/>
        <v>0</v>
      </c>
      <c r="I179" s="32">
        <f t="shared" ref="I179:K179" si="140">SUM(I185,I203)</f>
        <v>0</v>
      </c>
      <c r="J179" s="32">
        <f t="shared" si="140"/>
        <v>0</v>
      </c>
      <c r="K179" s="32">
        <f t="shared" si="140"/>
        <v>0</v>
      </c>
      <c r="L179" s="32">
        <f t="shared" si="138"/>
        <v>0</v>
      </c>
      <c r="M179" s="5"/>
    </row>
    <row r="180" spans="1:13" ht="17.25" customHeight="1" x14ac:dyDescent="0.25">
      <c r="A180" s="43">
        <v>167</v>
      </c>
      <c r="B180" s="2" t="s">
        <v>10</v>
      </c>
      <c r="C180" s="31">
        <f t="shared" si="138"/>
        <v>2617.9494</v>
      </c>
      <c r="D180" s="31">
        <f t="shared" si="138"/>
        <v>0</v>
      </c>
      <c r="E180" s="31">
        <f t="shared" si="138"/>
        <v>0</v>
      </c>
      <c r="F180" s="32">
        <f t="shared" si="138"/>
        <v>0</v>
      </c>
      <c r="G180" s="32">
        <f t="shared" si="138"/>
        <v>1154.5324000000001</v>
      </c>
      <c r="H180" s="32">
        <f t="shared" si="138"/>
        <v>1463.4169999999999</v>
      </c>
      <c r="I180" s="32">
        <f t="shared" ref="I180:K180" si="141">SUM(I186,I204)</f>
        <v>0</v>
      </c>
      <c r="J180" s="32">
        <f t="shared" si="141"/>
        <v>0</v>
      </c>
      <c r="K180" s="32">
        <f t="shared" si="141"/>
        <v>0</v>
      </c>
      <c r="L180" s="32">
        <f t="shared" si="138"/>
        <v>0</v>
      </c>
      <c r="M180" s="5"/>
    </row>
    <row r="181" spans="1:13" x14ac:dyDescent="0.25">
      <c r="A181" s="43">
        <v>168</v>
      </c>
      <c r="B181" s="2" t="s">
        <v>11</v>
      </c>
      <c r="C181" s="31">
        <f t="shared" ref="C181" si="142">SUM(C187,C205)</f>
        <v>75300.034519999987</v>
      </c>
      <c r="D181" s="31">
        <f t="shared" ref="D181:L181" si="143">SUM(D187,D205)</f>
        <v>6883.35</v>
      </c>
      <c r="E181" s="31">
        <f t="shared" si="143"/>
        <v>8700</v>
      </c>
      <c r="F181" s="32">
        <f t="shared" si="143"/>
        <v>6758.5885200000002</v>
      </c>
      <c r="G181" s="32">
        <f t="shared" si="143"/>
        <v>7300</v>
      </c>
      <c r="H181" s="32">
        <f t="shared" si="143"/>
        <v>9534</v>
      </c>
      <c r="I181" s="32">
        <f t="shared" ref="I181:K181" si="144">SUM(I187,I205)</f>
        <v>9031</v>
      </c>
      <c r="J181" s="32">
        <f t="shared" si="144"/>
        <v>9031.0319999999992</v>
      </c>
      <c r="K181" s="32">
        <f t="shared" si="144"/>
        <v>9031.0319999999992</v>
      </c>
      <c r="L181" s="32">
        <f t="shared" si="143"/>
        <v>9031.0319999999992</v>
      </c>
      <c r="M181" s="5"/>
    </row>
    <row r="182" spans="1:13" ht="19.5" customHeight="1" x14ac:dyDescent="0.25">
      <c r="A182" s="43">
        <v>169</v>
      </c>
      <c r="B182" s="68" t="s">
        <v>17</v>
      </c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</row>
    <row r="183" spans="1:13" ht="27" customHeight="1" x14ac:dyDescent="0.25">
      <c r="A183" s="43">
        <v>170</v>
      </c>
      <c r="B183" s="33" t="s">
        <v>26</v>
      </c>
      <c r="C183" s="31">
        <f t="shared" ref="C183:L183" si="145">SUM(C184:C187)</f>
        <v>0</v>
      </c>
      <c r="D183" s="31">
        <f t="shared" si="145"/>
        <v>0</v>
      </c>
      <c r="E183" s="31">
        <f t="shared" si="145"/>
        <v>0</v>
      </c>
      <c r="F183" s="32">
        <f t="shared" si="145"/>
        <v>0</v>
      </c>
      <c r="G183" s="32">
        <f t="shared" si="145"/>
        <v>0</v>
      </c>
      <c r="H183" s="32">
        <f t="shared" si="145"/>
        <v>0</v>
      </c>
      <c r="I183" s="32">
        <f t="shared" si="145"/>
        <v>0</v>
      </c>
      <c r="J183" s="32">
        <f t="shared" ref="J183:K183" si="146">SUM(J184:J187)</f>
        <v>0</v>
      </c>
      <c r="K183" s="32">
        <f t="shared" si="146"/>
        <v>0</v>
      </c>
      <c r="L183" s="32">
        <f t="shared" si="145"/>
        <v>0</v>
      </c>
      <c r="M183" s="5"/>
    </row>
    <row r="184" spans="1:13" x14ac:dyDescent="0.25">
      <c r="A184" s="43">
        <v>171</v>
      </c>
      <c r="B184" s="33" t="s">
        <v>8</v>
      </c>
      <c r="C184" s="31">
        <f>SUM(D184:L184)</f>
        <v>0</v>
      </c>
      <c r="D184" s="31">
        <v>0</v>
      </c>
      <c r="E184" s="31">
        <v>0</v>
      </c>
      <c r="F184" s="32">
        <v>0</v>
      </c>
      <c r="G184" s="32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5"/>
    </row>
    <row r="185" spans="1:13" x14ac:dyDescent="0.25">
      <c r="A185" s="43">
        <v>172</v>
      </c>
      <c r="B185" s="33" t="s">
        <v>9</v>
      </c>
      <c r="C185" s="31">
        <f>SUM(D185:L185)</f>
        <v>0</v>
      </c>
      <c r="D185" s="31">
        <v>0</v>
      </c>
      <c r="E185" s="31">
        <v>0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5"/>
    </row>
    <row r="186" spans="1:13" x14ac:dyDescent="0.25">
      <c r="A186" s="43">
        <v>173</v>
      </c>
      <c r="B186" s="33" t="s">
        <v>10</v>
      </c>
      <c r="C186" s="31">
        <f>SUM(D186:L186)</f>
        <v>0</v>
      </c>
      <c r="D186" s="31">
        <v>0</v>
      </c>
      <c r="E186" s="31">
        <v>0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5"/>
    </row>
    <row r="187" spans="1:13" x14ac:dyDescent="0.25">
      <c r="A187" s="43">
        <v>174</v>
      </c>
      <c r="B187" s="33" t="s">
        <v>11</v>
      </c>
      <c r="C187" s="31">
        <f>SUM(D187:L187)</f>
        <v>0</v>
      </c>
      <c r="D187" s="31">
        <v>0</v>
      </c>
      <c r="E187" s="31">
        <v>0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5"/>
    </row>
    <row r="188" spans="1:13" ht="19.5" customHeight="1" x14ac:dyDescent="0.25">
      <c r="A188" s="43">
        <v>175</v>
      </c>
      <c r="B188" s="68" t="s">
        <v>19</v>
      </c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</row>
    <row r="189" spans="1:13" ht="36" customHeight="1" x14ac:dyDescent="0.25">
      <c r="A189" s="43">
        <v>176</v>
      </c>
      <c r="B189" s="2" t="s">
        <v>20</v>
      </c>
      <c r="C189" s="3">
        <f>SUM(C190:C193)</f>
        <v>0</v>
      </c>
      <c r="D189" s="3">
        <f t="shared" ref="D189:L189" si="147">SUM(D190:D199)</f>
        <v>0</v>
      </c>
      <c r="E189" s="3">
        <f t="shared" si="147"/>
        <v>0</v>
      </c>
      <c r="F189" s="4">
        <f t="shared" si="147"/>
        <v>0</v>
      </c>
      <c r="G189" s="4">
        <f t="shared" si="147"/>
        <v>0</v>
      </c>
      <c r="H189" s="58">
        <f t="shared" si="147"/>
        <v>0</v>
      </c>
      <c r="I189" s="4">
        <f t="shared" ref="I189:K189" si="148">SUM(I190:I199)</f>
        <v>0</v>
      </c>
      <c r="J189" s="50">
        <f t="shared" si="148"/>
        <v>0</v>
      </c>
      <c r="K189" s="50">
        <f t="shared" si="148"/>
        <v>0</v>
      </c>
      <c r="L189" s="4">
        <f t="shared" si="147"/>
        <v>0</v>
      </c>
      <c r="M189" s="5" t="s">
        <v>7</v>
      </c>
    </row>
    <row r="190" spans="1:13" x14ac:dyDescent="0.25">
      <c r="A190" s="43">
        <v>177</v>
      </c>
      <c r="B190" s="2" t="s">
        <v>8</v>
      </c>
      <c r="C190" s="3">
        <f>SUM(D190:L190)</f>
        <v>0</v>
      </c>
      <c r="D190" s="3">
        <v>0</v>
      </c>
      <c r="E190" s="3">
        <v>0</v>
      </c>
      <c r="F190" s="4">
        <v>0</v>
      </c>
      <c r="G190" s="4">
        <v>0</v>
      </c>
      <c r="H190" s="58">
        <v>0</v>
      </c>
      <c r="I190" s="4">
        <v>0</v>
      </c>
      <c r="J190" s="50">
        <v>0</v>
      </c>
      <c r="K190" s="50">
        <v>0</v>
      </c>
      <c r="L190" s="4">
        <v>0</v>
      </c>
      <c r="M190" s="5" t="s">
        <v>7</v>
      </c>
    </row>
    <row r="191" spans="1:13" x14ac:dyDescent="0.25">
      <c r="A191" s="43">
        <v>178</v>
      </c>
      <c r="B191" s="2" t="s">
        <v>9</v>
      </c>
      <c r="C191" s="3">
        <f>SUM(D191:L191)</f>
        <v>0</v>
      </c>
      <c r="D191" s="3">
        <v>0</v>
      </c>
      <c r="E191" s="3">
        <v>0</v>
      </c>
      <c r="F191" s="4">
        <v>0</v>
      </c>
      <c r="G191" s="4">
        <v>0</v>
      </c>
      <c r="H191" s="58">
        <v>0</v>
      </c>
      <c r="I191" s="4">
        <v>0</v>
      </c>
      <c r="J191" s="50">
        <v>0</v>
      </c>
      <c r="K191" s="50">
        <v>0</v>
      </c>
      <c r="L191" s="4">
        <v>0</v>
      </c>
      <c r="M191" s="5" t="s">
        <v>7</v>
      </c>
    </row>
    <row r="192" spans="1:13" x14ac:dyDescent="0.25">
      <c r="A192" s="43">
        <v>179</v>
      </c>
      <c r="B192" s="2" t="s">
        <v>10</v>
      </c>
      <c r="C192" s="3">
        <f>SUM(D192:L192)</f>
        <v>0</v>
      </c>
      <c r="D192" s="3">
        <v>0</v>
      </c>
      <c r="E192" s="3">
        <v>0</v>
      </c>
      <c r="F192" s="4">
        <v>0</v>
      </c>
      <c r="G192" s="4">
        <v>0</v>
      </c>
      <c r="H192" s="58">
        <v>0</v>
      </c>
      <c r="I192" s="4">
        <v>0</v>
      </c>
      <c r="J192" s="50">
        <v>0</v>
      </c>
      <c r="K192" s="50">
        <v>0</v>
      </c>
      <c r="L192" s="4">
        <v>0</v>
      </c>
      <c r="M192" s="5" t="s">
        <v>7</v>
      </c>
    </row>
    <row r="193" spans="1:13" x14ac:dyDescent="0.25">
      <c r="A193" s="43">
        <v>180</v>
      </c>
      <c r="B193" s="2" t="s">
        <v>11</v>
      </c>
      <c r="C193" s="3">
        <f>SUM(D193:L193)</f>
        <v>0</v>
      </c>
      <c r="D193" s="3">
        <v>0</v>
      </c>
      <c r="E193" s="3">
        <v>0</v>
      </c>
      <c r="F193" s="4">
        <v>0</v>
      </c>
      <c r="G193" s="4">
        <v>0</v>
      </c>
      <c r="H193" s="58">
        <v>0</v>
      </c>
      <c r="I193" s="4">
        <v>0</v>
      </c>
      <c r="J193" s="50">
        <v>0</v>
      </c>
      <c r="K193" s="50">
        <v>0</v>
      </c>
      <c r="L193" s="4">
        <v>0</v>
      </c>
      <c r="M193" s="5" t="s">
        <v>7</v>
      </c>
    </row>
    <row r="194" spans="1:13" ht="21.75" customHeight="1" x14ac:dyDescent="0.25">
      <c r="A194" s="43">
        <v>181</v>
      </c>
      <c r="B194" s="68" t="s">
        <v>21</v>
      </c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</row>
    <row r="195" spans="1:13" ht="36" customHeight="1" x14ac:dyDescent="0.25">
      <c r="A195" s="43">
        <v>182</v>
      </c>
      <c r="B195" s="27" t="s">
        <v>53</v>
      </c>
      <c r="C195" s="3">
        <f>SUM(C196:C199)</f>
        <v>0</v>
      </c>
      <c r="D195" s="3">
        <f t="shared" ref="D195:L195" si="149">SUM(D196:D199)</f>
        <v>0</v>
      </c>
      <c r="E195" s="3">
        <f t="shared" si="149"/>
        <v>0</v>
      </c>
      <c r="F195" s="3">
        <f t="shared" si="149"/>
        <v>0</v>
      </c>
      <c r="G195" s="3">
        <f t="shared" si="149"/>
        <v>0</v>
      </c>
      <c r="H195" s="58">
        <f t="shared" si="149"/>
        <v>0</v>
      </c>
      <c r="I195" s="4">
        <f t="shared" ref="I195:K195" si="150">SUM(I196:I199)</f>
        <v>0</v>
      </c>
      <c r="J195" s="50">
        <f t="shared" si="150"/>
        <v>0</v>
      </c>
      <c r="K195" s="50">
        <f t="shared" si="150"/>
        <v>0</v>
      </c>
      <c r="L195" s="4">
        <f t="shared" si="149"/>
        <v>0</v>
      </c>
      <c r="M195" s="5" t="s">
        <v>7</v>
      </c>
    </row>
    <row r="196" spans="1:13" x14ac:dyDescent="0.25">
      <c r="A196" s="43">
        <v>183</v>
      </c>
      <c r="B196" s="2" t="s">
        <v>8</v>
      </c>
      <c r="C196" s="3">
        <f>SUM(D196:L196)</f>
        <v>0</v>
      </c>
      <c r="D196" s="3">
        <v>0</v>
      </c>
      <c r="E196" s="3">
        <v>0</v>
      </c>
      <c r="F196" s="4">
        <v>0</v>
      </c>
      <c r="G196" s="4">
        <v>0</v>
      </c>
      <c r="H196" s="58">
        <v>0</v>
      </c>
      <c r="I196" s="4">
        <v>0</v>
      </c>
      <c r="J196" s="50">
        <v>0</v>
      </c>
      <c r="K196" s="50">
        <v>0</v>
      </c>
      <c r="L196" s="4">
        <v>0</v>
      </c>
      <c r="M196" s="5" t="s">
        <v>7</v>
      </c>
    </row>
    <row r="197" spans="1:13" x14ac:dyDescent="0.25">
      <c r="A197" s="43">
        <v>184</v>
      </c>
      <c r="B197" s="2" t="s">
        <v>9</v>
      </c>
      <c r="C197" s="3">
        <f>SUM(D197:L197)</f>
        <v>0</v>
      </c>
      <c r="D197" s="3">
        <v>0</v>
      </c>
      <c r="E197" s="3">
        <v>0</v>
      </c>
      <c r="F197" s="4">
        <v>0</v>
      </c>
      <c r="G197" s="4">
        <v>0</v>
      </c>
      <c r="H197" s="58">
        <v>0</v>
      </c>
      <c r="I197" s="4">
        <v>0</v>
      </c>
      <c r="J197" s="50">
        <v>0</v>
      </c>
      <c r="K197" s="50">
        <v>0</v>
      </c>
      <c r="L197" s="4">
        <v>0</v>
      </c>
      <c r="M197" s="5" t="s">
        <v>7</v>
      </c>
    </row>
    <row r="198" spans="1:13" x14ac:dyDescent="0.25">
      <c r="A198" s="43">
        <v>185</v>
      </c>
      <c r="B198" s="2" t="s">
        <v>10</v>
      </c>
      <c r="C198" s="3">
        <f>SUM(D198:L198)</f>
        <v>0</v>
      </c>
      <c r="D198" s="3">
        <v>0</v>
      </c>
      <c r="E198" s="3">
        <v>0</v>
      </c>
      <c r="F198" s="4">
        <v>0</v>
      </c>
      <c r="G198" s="4">
        <v>0</v>
      </c>
      <c r="H198" s="58">
        <v>0</v>
      </c>
      <c r="I198" s="4">
        <v>0</v>
      </c>
      <c r="J198" s="50">
        <v>0</v>
      </c>
      <c r="K198" s="50">
        <v>0</v>
      </c>
      <c r="L198" s="4">
        <v>0</v>
      </c>
      <c r="M198" s="5" t="s">
        <v>7</v>
      </c>
    </row>
    <row r="199" spans="1:13" x14ac:dyDescent="0.25">
      <c r="A199" s="43">
        <v>186</v>
      </c>
      <c r="B199" s="2" t="s">
        <v>11</v>
      </c>
      <c r="C199" s="3">
        <f>SUM(D199:L199)</f>
        <v>0</v>
      </c>
      <c r="D199" s="3">
        <v>0</v>
      </c>
      <c r="E199" s="3">
        <v>0</v>
      </c>
      <c r="F199" s="4">
        <v>0</v>
      </c>
      <c r="G199" s="4">
        <v>0</v>
      </c>
      <c r="H199" s="58">
        <v>0</v>
      </c>
      <c r="I199" s="4">
        <v>0</v>
      </c>
      <c r="J199" s="50">
        <v>0</v>
      </c>
      <c r="K199" s="50">
        <v>0</v>
      </c>
      <c r="L199" s="4">
        <v>0</v>
      </c>
      <c r="M199" s="5" t="s">
        <v>7</v>
      </c>
    </row>
    <row r="200" spans="1:13" ht="19.5" customHeight="1" x14ac:dyDescent="0.25">
      <c r="A200" s="43">
        <v>187</v>
      </c>
      <c r="B200" s="68" t="s">
        <v>34</v>
      </c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</row>
    <row r="201" spans="1:13" ht="31.5" x14ac:dyDescent="0.25">
      <c r="A201" s="43">
        <v>188</v>
      </c>
      <c r="B201" s="33" t="s">
        <v>27</v>
      </c>
      <c r="C201" s="31">
        <f>SUM(C202:C205)</f>
        <v>598925.23612000002</v>
      </c>
      <c r="D201" s="31">
        <f t="shared" ref="D201:L201" si="151">SUM(D202:D205)</f>
        <v>53875.403999999995</v>
      </c>
      <c r="E201" s="31">
        <f t="shared" si="151"/>
        <v>57683.8</v>
      </c>
      <c r="F201" s="32">
        <f t="shared" si="151"/>
        <v>57239.283719999992</v>
      </c>
      <c r="G201" s="32">
        <f>SUM(G202:G205)</f>
        <v>65434.222399999999</v>
      </c>
      <c r="H201" s="32">
        <f t="shared" si="151"/>
        <v>72994.929999999993</v>
      </c>
      <c r="I201" s="32">
        <f t="shared" ref="I201:K201" si="152">SUM(I202:I205)</f>
        <v>71097</v>
      </c>
      <c r="J201" s="32">
        <f t="shared" si="152"/>
        <v>73533.532000000007</v>
      </c>
      <c r="K201" s="32">
        <f t="shared" si="152"/>
        <v>73533.532000000007</v>
      </c>
      <c r="L201" s="32">
        <f t="shared" si="151"/>
        <v>73533.532000000007</v>
      </c>
      <c r="M201" s="34"/>
    </row>
    <row r="202" spans="1:13" x14ac:dyDescent="0.25">
      <c r="A202" s="43">
        <v>189</v>
      </c>
      <c r="B202" s="33" t="s">
        <v>8</v>
      </c>
      <c r="C202" s="31">
        <f>SUM(C207+C212+C217)</f>
        <v>521007.25219999999</v>
      </c>
      <c r="D202" s="31">
        <f t="shared" ref="D202:L202" si="153">SUM(D207+D212+D217)</f>
        <v>46992.053999999996</v>
      </c>
      <c r="E202" s="31">
        <f t="shared" si="153"/>
        <v>48983.8</v>
      </c>
      <c r="F202" s="32">
        <f t="shared" si="153"/>
        <v>50480.695199999995</v>
      </c>
      <c r="G202" s="32">
        <f t="shared" si="153"/>
        <v>56979.69</v>
      </c>
      <c r="H202" s="32">
        <f t="shared" si="153"/>
        <v>61997.512999999999</v>
      </c>
      <c r="I202" s="32">
        <f t="shared" si="153"/>
        <v>62066</v>
      </c>
      <c r="J202" s="32">
        <f t="shared" ref="J202:K202" si="154">SUM(J207+J212+J217)</f>
        <v>64502.5</v>
      </c>
      <c r="K202" s="32">
        <f t="shared" si="154"/>
        <v>64502.5</v>
      </c>
      <c r="L202" s="32">
        <f t="shared" si="153"/>
        <v>64502.5</v>
      </c>
      <c r="M202" s="34"/>
    </row>
    <row r="203" spans="1:13" x14ac:dyDescent="0.25">
      <c r="A203" s="43">
        <v>190</v>
      </c>
      <c r="B203" s="33" t="s">
        <v>9</v>
      </c>
      <c r="C203" s="31">
        <f>SUM(C208+C213+C218)</f>
        <v>0</v>
      </c>
      <c r="D203" s="31">
        <f>SUM(D208+D213+D218)</f>
        <v>0</v>
      </c>
      <c r="E203" s="31">
        <f>SUM(E208+E213)</f>
        <v>0</v>
      </c>
      <c r="F203" s="32">
        <f>SUM(F208+F213)</f>
        <v>0</v>
      </c>
      <c r="G203" s="32">
        <f t="shared" ref="G203:L205" si="155">SUM(G208+G213+G218)</f>
        <v>0</v>
      </c>
      <c r="H203" s="32">
        <f t="shared" si="155"/>
        <v>0</v>
      </c>
      <c r="I203" s="32">
        <f t="shared" si="155"/>
        <v>0</v>
      </c>
      <c r="J203" s="32">
        <f t="shared" ref="J203:K203" si="156">SUM(J208+J213+J218)</f>
        <v>0</v>
      </c>
      <c r="K203" s="32">
        <f t="shared" si="156"/>
        <v>0</v>
      </c>
      <c r="L203" s="32">
        <f t="shared" si="155"/>
        <v>0</v>
      </c>
      <c r="M203" s="34"/>
    </row>
    <row r="204" spans="1:13" x14ac:dyDescent="0.25">
      <c r="A204" s="43">
        <v>191</v>
      </c>
      <c r="B204" s="33" t="s">
        <v>10</v>
      </c>
      <c r="C204" s="31">
        <f>SUM(C209+C214+C219)</f>
        <v>2617.9494</v>
      </c>
      <c r="D204" s="31">
        <f>SUM(D209+D214+D219)</f>
        <v>0</v>
      </c>
      <c r="E204" s="31">
        <f>SUM(E209+E214)</f>
        <v>0</v>
      </c>
      <c r="F204" s="32">
        <f>SUM(F209+F214)</f>
        <v>0</v>
      </c>
      <c r="G204" s="32">
        <f t="shared" si="155"/>
        <v>1154.5324000000001</v>
      </c>
      <c r="H204" s="32">
        <f t="shared" si="155"/>
        <v>1463.4169999999999</v>
      </c>
      <c r="I204" s="32">
        <f t="shared" si="155"/>
        <v>0</v>
      </c>
      <c r="J204" s="32">
        <f t="shared" ref="J204:K204" si="157">SUM(J209+J214+J219)</f>
        <v>0</v>
      </c>
      <c r="K204" s="32">
        <f t="shared" si="157"/>
        <v>0</v>
      </c>
      <c r="L204" s="32">
        <f t="shared" si="155"/>
        <v>0</v>
      </c>
      <c r="M204" s="34"/>
    </row>
    <row r="205" spans="1:13" x14ac:dyDescent="0.25">
      <c r="A205" s="43">
        <v>192</v>
      </c>
      <c r="B205" s="33" t="s">
        <v>11</v>
      </c>
      <c r="C205" s="31">
        <f>SUM(C210+C215)</f>
        <v>75300.034519999987</v>
      </c>
      <c r="D205" s="31">
        <f>SUM(D210+D215)</f>
        <v>6883.35</v>
      </c>
      <c r="E205" s="31">
        <f>SUM(E210+E215)</f>
        <v>8700</v>
      </c>
      <c r="F205" s="32">
        <f>SUM(F210+F215+F220)</f>
        <v>6758.5885200000002</v>
      </c>
      <c r="G205" s="32">
        <f t="shared" si="155"/>
        <v>7300</v>
      </c>
      <c r="H205" s="32">
        <f t="shared" si="155"/>
        <v>9534</v>
      </c>
      <c r="I205" s="32">
        <f t="shared" si="155"/>
        <v>9031</v>
      </c>
      <c r="J205" s="32">
        <f t="shared" ref="J205:K205" si="158">SUM(J210+J215+J220)</f>
        <v>9031.0319999999992</v>
      </c>
      <c r="K205" s="32">
        <f t="shared" si="158"/>
        <v>9031.0319999999992</v>
      </c>
      <c r="L205" s="32">
        <f t="shared" si="155"/>
        <v>9031.0319999999992</v>
      </c>
      <c r="M205" s="34"/>
    </row>
    <row r="206" spans="1:13" ht="80.25" customHeight="1" x14ac:dyDescent="0.25">
      <c r="A206" s="43">
        <v>193</v>
      </c>
      <c r="B206" s="17" t="s">
        <v>66</v>
      </c>
      <c r="C206" s="35">
        <f>SUM(C207:C207:C210)</f>
        <v>588078.08291999996</v>
      </c>
      <c r="D206" s="35">
        <f>SUM(D207:D207:D210)</f>
        <v>52130.45</v>
      </c>
      <c r="E206" s="35">
        <f>SUM(E207:E207:E210)</f>
        <v>56000</v>
      </c>
      <c r="F206" s="36">
        <f>SUM(F207:F207:F210)</f>
        <v>56663.504519999995</v>
      </c>
      <c r="G206" s="36">
        <f>SUM(G207:G207:G210)</f>
        <v>61948.532399999996</v>
      </c>
      <c r="H206" s="59">
        <f>SUM(H207:H210)</f>
        <v>70238</v>
      </c>
      <c r="I206" s="36">
        <f>SUM(I207:I207:I210)</f>
        <v>70947</v>
      </c>
      <c r="J206" s="52">
        <f>SUM(J207:J207:J210)</f>
        <v>73383.532000000007</v>
      </c>
      <c r="K206" s="52">
        <f>SUM(K207:K207:K210)</f>
        <v>73383.532000000007</v>
      </c>
      <c r="L206" s="36">
        <f>SUM(L207:L207:L210)</f>
        <v>73383.532000000007</v>
      </c>
      <c r="M206" s="37" t="s">
        <v>50</v>
      </c>
    </row>
    <row r="207" spans="1:13" x14ac:dyDescent="0.25">
      <c r="A207" s="43">
        <v>194</v>
      </c>
      <c r="B207" s="2" t="s">
        <v>8</v>
      </c>
      <c r="C207" s="31">
        <f>SUM(D207:L207)</f>
        <v>510160.09899999999</v>
      </c>
      <c r="D207" s="31">
        <v>45247.1</v>
      </c>
      <c r="E207" s="31">
        <v>47300</v>
      </c>
      <c r="F207" s="32">
        <v>49904.915999999997</v>
      </c>
      <c r="G207" s="31">
        <v>53494</v>
      </c>
      <c r="H207" s="32">
        <v>59240.582999999999</v>
      </c>
      <c r="I207" s="32">
        <v>61916</v>
      </c>
      <c r="J207" s="32">
        <v>64352.5</v>
      </c>
      <c r="K207" s="32">
        <v>64352.5</v>
      </c>
      <c r="L207" s="32">
        <v>64352.5</v>
      </c>
      <c r="M207" s="5"/>
    </row>
    <row r="208" spans="1:13" x14ac:dyDescent="0.25">
      <c r="A208" s="43">
        <v>195</v>
      </c>
      <c r="B208" s="2" t="s">
        <v>9</v>
      </c>
      <c r="C208" s="31">
        <f t="shared" ref="C208:C210" si="159">SUM(D208:L208)</f>
        <v>0</v>
      </c>
      <c r="D208" s="31">
        <v>0</v>
      </c>
      <c r="E208" s="31">
        <v>0</v>
      </c>
      <c r="F208" s="32">
        <v>0</v>
      </c>
      <c r="G208" s="32">
        <v>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5"/>
    </row>
    <row r="209" spans="1:13" x14ac:dyDescent="0.25">
      <c r="A209" s="43">
        <v>196</v>
      </c>
      <c r="B209" s="2" t="s">
        <v>10</v>
      </c>
      <c r="C209" s="31">
        <f>SUM(D209:L209)</f>
        <v>2617.9494</v>
      </c>
      <c r="D209" s="31">
        <v>0</v>
      </c>
      <c r="E209" s="31">
        <v>0</v>
      </c>
      <c r="F209" s="32">
        <v>0</v>
      </c>
      <c r="G209" s="32">
        <v>1154.5324000000001</v>
      </c>
      <c r="H209" s="32">
        <v>1463.4169999999999</v>
      </c>
      <c r="I209" s="32">
        <v>0</v>
      </c>
      <c r="J209" s="32">
        <v>0</v>
      </c>
      <c r="K209" s="32">
        <v>0</v>
      </c>
      <c r="L209" s="32">
        <v>0</v>
      </c>
      <c r="M209" s="5"/>
    </row>
    <row r="210" spans="1:13" x14ac:dyDescent="0.25">
      <c r="A210" s="43">
        <v>197</v>
      </c>
      <c r="B210" s="2" t="s">
        <v>11</v>
      </c>
      <c r="C210" s="31">
        <f t="shared" si="159"/>
        <v>75300.034519999987</v>
      </c>
      <c r="D210" s="31">
        <v>6883.35</v>
      </c>
      <c r="E210" s="31">
        <v>8700</v>
      </c>
      <c r="F210" s="32">
        <v>6758.5885200000002</v>
      </c>
      <c r="G210" s="32">
        <v>7300</v>
      </c>
      <c r="H210" s="32">
        <v>9534</v>
      </c>
      <c r="I210" s="32">
        <v>9031</v>
      </c>
      <c r="J210" s="32">
        <v>9031.0319999999992</v>
      </c>
      <c r="K210" s="32">
        <v>9031.0319999999992</v>
      </c>
      <c r="L210" s="32">
        <v>9031.0319999999992</v>
      </c>
      <c r="M210" s="5"/>
    </row>
    <row r="211" spans="1:13" ht="62.25" customHeight="1" x14ac:dyDescent="0.25">
      <c r="A211" s="43">
        <v>198</v>
      </c>
      <c r="B211" s="38" t="s">
        <v>40</v>
      </c>
      <c r="C211" s="31">
        <f>SUM(C212:C215)</f>
        <v>5553.3631999999998</v>
      </c>
      <c r="D211" s="31">
        <f t="shared" ref="D211:L211" si="160">SUM(D212:D215)</f>
        <v>1744.954</v>
      </c>
      <c r="E211" s="31">
        <f t="shared" si="160"/>
        <v>1683.8</v>
      </c>
      <c r="F211" s="32">
        <f t="shared" si="160"/>
        <v>575.77919999999995</v>
      </c>
      <c r="G211" s="32">
        <f>SUM(G212:G215)</f>
        <v>261.89999999999998</v>
      </c>
      <c r="H211" s="32">
        <f>SUM(H212:H215)</f>
        <v>686.93</v>
      </c>
      <c r="I211" s="32">
        <f t="shared" ref="I211:K211" si="161">SUM(I212:I215)</f>
        <v>150</v>
      </c>
      <c r="J211" s="32">
        <f t="shared" si="161"/>
        <v>150</v>
      </c>
      <c r="K211" s="32">
        <f t="shared" si="161"/>
        <v>150</v>
      </c>
      <c r="L211" s="32">
        <f t="shared" si="160"/>
        <v>150</v>
      </c>
      <c r="M211" s="5" t="s">
        <v>49</v>
      </c>
    </row>
    <row r="212" spans="1:13" ht="17.25" customHeight="1" x14ac:dyDescent="0.25">
      <c r="A212" s="43">
        <v>199</v>
      </c>
      <c r="B212" s="39" t="s">
        <v>8</v>
      </c>
      <c r="C212" s="31">
        <f>SUM(D212:L212)</f>
        <v>5553.3631999999998</v>
      </c>
      <c r="D212" s="31">
        <v>1744.954</v>
      </c>
      <c r="E212" s="31">
        <v>1683.8</v>
      </c>
      <c r="F212" s="32">
        <v>575.77919999999995</v>
      </c>
      <c r="G212" s="32">
        <v>261.89999999999998</v>
      </c>
      <c r="H212" s="32">
        <v>686.93</v>
      </c>
      <c r="I212" s="32">
        <v>150</v>
      </c>
      <c r="J212" s="32">
        <v>150</v>
      </c>
      <c r="K212" s="32">
        <v>150</v>
      </c>
      <c r="L212" s="32">
        <v>150</v>
      </c>
      <c r="M212" s="5" t="s">
        <v>16</v>
      </c>
    </row>
    <row r="213" spans="1:13" x14ac:dyDescent="0.25">
      <c r="A213" s="43">
        <v>200</v>
      </c>
      <c r="B213" s="39" t="s">
        <v>9</v>
      </c>
      <c r="C213" s="31">
        <f t="shared" ref="C213:C215" si="162">SUM(D213:L213)</f>
        <v>0</v>
      </c>
      <c r="D213" s="31">
        <v>0</v>
      </c>
      <c r="E213" s="31">
        <v>0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5" t="s">
        <v>16</v>
      </c>
    </row>
    <row r="214" spans="1:13" x14ac:dyDescent="0.25">
      <c r="A214" s="43">
        <v>201</v>
      </c>
      <c r="B214" s="39" t="s">
        <v>10</v>
      </c>
      <c r="C214" s="31">
        <f t="shared" si="162"/>
        <v>0</v>
      </c>
      <c r="D214" s="31">
        <v>0</v>
      </c>
      <c r="E214" s="31">
        <v>0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5" t="s">
        <v>16</v>
      </c>
    </row>
    <row r="215" spans="1:13" ht="15" customHeight="1" x14ac:dyDescent="0.25">
      <c r="A215" s="43">
        <v>202</v>
      </c>
      <c r="B215" s="39" t="s">
        <v>11</v>
      </c>
      <c r="C215" s="31">
        <f t="shared" si="162"/>
        <v>0</v>
      </c>
      <c r="D215" s="31">
        <v>0</v>
      </c>
      <c r="E215" s="31">
        <v>0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5" t="s">
        <v>16</v>
      </c>
    </row>
    <row r="216" spans="1:13" ht="113.25" customHeight="1" x14ac:dyDescent="0.25">
      <c r="A216" s="43">
        <v>203</v>
      </c>
      <c r="B216" s="38" t="s">
        <v>51</v>
      </c>
      <c r="C216" s="31">
        <f>SUM(C217:C220)</f>
        <v>5293.79</v>
      </c>
      <c r="D216" s="31">
        <f t="shared" ref="D216:L216" si="163">SUM(D217:D220)</f>
        <v>0</v>
      </c>
      <c r="E216" s="31">
        <f t="shared" si="163"/>
        <v>0</v>
      </c>
      <c r="F216" s="32">
        <f t="shared" si="163"/>
        <v>0</v>
      </c>
      <c r="G216" s="32">
        <f t="shared" si="163"/>
        <v>3223.79</v>
      </c>
      <c r="H216" s="32">
        <f>SUM(H217:H220)</f>
        <v>2070</v>
      </c>
      <c r="I216" s="32">
        <f t="shared" ref="I216:K216" si="164">SUM(I217:I220)</f>
        <v>0</v>
      </c>
      <c r="J216" s="32">
        <f t="shared" si="164"/>
        <v>0</v>
      </c>
      <c r="K216" s="32">
        <f t="shared" si="164"/>
        <v>0</v>
      </c>
      <c r="L216" s="32">
        <f t="shared" si="163"/>
        <v>0</v>
      </c>
      <c r="M216" s="5">
        <v>30</v>
      </c>
    </row>
    <row r="217" spans="1:13" x14ac:dyDescent="0.25">
      <c r="A217" s="43">
        <v>204</v>
      </c>
      <c r="B217" s="39" t="s">
        <v>8</v>
      </c>
      <c r="C217" s="31">
        <f>SUM(D217:L217)</f>
        <v>5293.79</v>
      </c>
      <c r="D217" s="31">
        <v>0</v>
      </c>
      <c r="E217" s="31">
        <v>0</v>
      </c>
      <c r="F217" s="32">
        <v>0</v>
      </c>
      <c r="G217" s="32">
        <v>3223.79</v>
      </c>
      <c r="H217" s="32">
        <v>2070</v>
      </c>
      <c r="I217" s="32">
        <v>0</v>
      </c>
      <c r="J217" s="32">
        <v>0</v>
      </c>
      <c r="K217" s="32">
        <v>0</v>
      </c>
      <c r="L217" s="32">
        <v>0</v>
      </c>
      <c r="M217" s="5" t="s">
        <v>16</v>
      </c>
    </row>
    <row r="218" spans="1:13" x14ac:dyDescent="0.25">
      <c r="A218" s="43">
        <v>205</v>
      </c>
      <c r="B218" s="39" t="s">
        <v>9</v>
      </c>
      <c r="C218" s="31">
        <f t="shared" ref="C218:C220" si="165">SUM(D218:L218)</f>
        <v>0</v>
      </c>
      <c r="D218" s="31">
        <v>0</v>
      </c>
      <c r="E218" s="31">
        <v>0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5" t="s">
        <v>16</v>
      </c>
    </row>
    <row r="219" spans="1:13" x14ac:dyDescent="0.25">
      <c r="A219" s="43">
        <v>206</v>
      </c>
      <c r="B219" s="39" t="s">
        <v>10</v>
      </c>
      <c r="C219" s="31">
        <f t="shared" si="165"/>
        <v>0</v>
      </c>
      <c r="D219" s="31">
        <v>0</v>
      </c>
      <c r="E219" s="31">
        <v>0</v>
      </c>
      <c r="F219" s="32">
        <v>0</v>
      </c>
      <c r="G219" s="32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5" t="s">
        <v>16</v>
      </c>
    </row>
    <row r="220" spans="1:13" x14ac:dyDescent="0.25">
      <c r="A220" s="43">
        <v>207</v>
      </c>
      <c r="B220" s="39" t="s">
        <v>11</v>
      </c>
      <c r="C220" s="31">
        <f t="shared" si="165"/>
        <v>0</v>
      </c>
      <c r="D220" s="31">
        <v>0</v>
      </c>
      <c r="E220" s="31">
        <v>0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5" t="s">
        <v>16</v>
      </c>
    </row>
    <row r="221" spans="1:13" x14ac:dyDescent="0.25">
      <c r="A221" s="40"/>
      <c r="B221" s="40"/>
      <c r="C221" s="40"/>
      <c r="D221" s="40"/>
      <c r="E221" s="40"/>
      <c r="F221" s="41"/>
      <c r="G221" s="41"/>
      <c r="H221" s="41"/>
      <c r="I221" s="41"/>
      <c r="J221" s="41"/>
      <c r="K221" s="41"/>
      <c r="L221" s="41"/>
      <c r="M221" s="40"/>
    </row>
    <row r="222" spans="1:13" x14ac:dyDescent="0.25">
      <c r="A222" s="40"/>
      <c r="B222" s="40"/>
      <c r="C222" s="40"/>
      <c r="D222" s="40"/>
      <c r="E222" s="40"/>
      <c r="F222" s="41"/>
      <c r="G222" s="41"/>
      <c r="H222" s="41"/>
      <c r="I222" s="41"/>
      <c r="J222" s="41"/>
      <c r="K222" s="41"/>
      <c r="L222" s="41"/>
      <c r="M222" s="40"/>
    </row>
    <row r="223" spans="1:13" x14ac:dyDescent="0.25">
      <c r="A223" s="40"/>
      <c r="B223" s="40"/>
      <c r="C223" s="40"/>
      <c r="D223" s="40"/>
      <c r="E223" s="40"/>
      <c r="F223" s="41"/>
      <c r="G223" s="41"/>
      <c r="H223" s="41"/>
      <c r="I223" s="41"/>
      <c r="J223" s="41"/>
      <c r="K223" s="41"/>
      <c r="L223" s="41"/>
      <c r="M223" s="40"/>
    </row>
    <row r="224" spans="1:13" x14ac:dyDescent="0.25">
      <c r="A224" s="40"/>
      <c r="B224" s="40"/>
      <c r="C224" s="40"/>
      <c r="D224" s="40"/>
      <c r="E224" s="40"/>
      <c r="F224" s="41"/>
      <c r="G224" s="41"/>
      <c r="H224" s="41"/>
      <c r="I224" s="41"/>
      <c r="J224" s="41"/>
      <c r="K224" s="41"/>
      <c r="L224" s="41"/>
      <c r="M224" s="40"/>
    </row>
    <row r="225" spans="1:13" x14ac:dyDescent="0.25">
      <c r="A225" s="40"/>
      <c r="B225" s="40"/>
      <c r="C225" s="40"/>
      <c r="D225" s="40"/>
      <c r="E225" s="40"/>
      <c r="F225" s="41"/>
      <c r="G225" s="41"/>
      <c r="H225" s="41"/>
      <c r="I225" s="41"/>
      <c r="J225" s="41"/>
      <c r="K225" s="41"/>
      <c r="L225" s="41"/>
      <c r="M225" s="40"/>
    </row>
    <row r="226" spans="1:13" x14ac:dyDescent="0.25">
      <c r="A226" s="40"/>
      <c r="B226" s="40"/>
      <c r="C226" s="40"/>
      <c r="D226" s="40"/>
      <c r="E226" s="40"/>
      <c r="F226" s="41"/>
      <c r="G226" s="41"/>
      <c r="H226" s="41"/>
      <c r="I226" s="41"/>
      <c r="J226" s="41"/>
      <c r="K226" s="41"/>
      <c r="L226" s="41"/>
      <c r="M226" s="40"/>
    </row>
    <row r="227" spans="1:13" x14ac:dyDescent="0.25">
      <c r="A227" s="40"/>
      <c r="B227" s="40"/>
      <c r="C227" s="40"/>
      <c r="D227" s="40"/>
      <c r="E227" s="40"/>
      <c r="F227" s="41"/>
      <c r="G227" s="41"/>
      <c r="H227" s="41"/>
      <c r="I227" s="41"/>
      <c r="J227" s="41"/>
      <c r="K227" s="41"/>
      <c r="L227" s="41"/>
      <c r="M227" s="40"/>
    </row>
    <row r="228" spans="1:13" x14ac:dyDescent="0.25">
      <c r="A228" s="40"/>
      <c r="B228" s="40"/>
      <c r="C228" s="40"/>
      <c r="D228" s="40"/>
      <c r="E228" s="40"/>
      <c r="F228" s="41"/>
      <c r="G228" s="41"/>
      <c r="H228" s="41"/>
      <c r="I228" s="41"/>
      <c r="J228" s="41"/>
      <c r="K228" s="41"/>
      <c r="L228" s="41"/>
      <c r="M228" s="40"/>
    </row>
    <row r="229" spans="1:13" x14ac:dyDescent="0.25">
      <c r="A229" s="40"/>
      <c r="B229" s="40"/>
      <c r="C229" s="40"/>
      <c r="D229" s="40"/>
      <c r="E229" s="40"/>
      <c r="F229" s="41"/>
      <c r="G229" s="41"/>
      <c r="H229" s="41"/>
      <c r="I229" s="41"/>
      <c r="J229" s="41"/>
      <c r="K229" s="41"/>
      <c r="L229" s="41"/>
      <c r="M229" s="40"/>
    </row>
    <row r="230" spans="1:13" x14ac:dyDescent="0.25">
      <c r="A230" s="40"/>
      <c r="B230" s="40"/>
      <c r="C230" s="40"/>
      <c r="D230" s="40"/>
      <c r="E230" s="40"/>
      <c r="F230" s="41"/>
      <c r="G230" s="41"/>
      <c r="H230" s="41"/>
      <c r="I230" s="41"/>
      <c r="J230" s="41"/>
      <c r="K230" s="41"/>
      <c r="L230" s="41"/>
      <c r="M230" s="40"/>
    </row>
    <row r="231" spans="1:13" x14ac:dyDescent="0.25">
      <c r="A231" s="40"/>
      <c r="B231" s="40"/>
      <c r="C231" s="40"/>
      <c r="D231" s="40"/>
      <c r="E231" s="40"/>
      <c r="F231" s="41"/>
      <c r="G231" s="41"/>
      <c r="H231" s="41"/>
      <c r="I231" s="41"/>
      <c r="J231" s="41"/>
      <c r="K231" s="41"/>
      <c r="L231" s="41"/>
      <c r="M231" s="40"/>
    </row>
    <row r="232" spans="1:13" x14ac:dyDescent="0.25">
      <c r="A232" s="40"/>
      <c r="B232" s="40"/>
      <c r="C232" s="40"/>
      <c r="D232" s="40"/>
      <c r="E232" s="40"/>
      <c r="F232" s="41"/>
      <c r="G232" s="41"/>
      <c r="H232" s="41"/>
      <c r="I232" s="41"/>
      <c r="J232" s="41"/>
      <c r="K232" s="41"/>
      <c r="L232" s="41"/>
      <c r="M232" s="40"/>
    </row>
    <row r="233" spans="1:13" x14ac:dyDescent="0.25">
      <c r="A233" s="40"/>
      <c r="B233" s="40"/>
      <c r="C233" s="40"/>
      <c r="D233" s="40"/>
      <c r="E233" s="40"/>
      <c r="F233" s="41"/>
      <c r="G233" s="41"/>
      <c r="H233" s="41"/>
      <c r="I233" s="41"/>
      <c r="J233" s="41"/>
      <c r="K233" s="41"/>
      <c r="L233" s="41"/>
      <c r="M233" s="40"/>
    </row>
  </sheetData>
  <mergeCells count="110">
    <mergeCell ref="G7:G8"/>
    <mergeCell ref="H7:H8"/>
    <mergeCell ref="E82:E83"/>
    <mergeCell ref="F82:F83"/>
    <mergeCell ref="G82:G83"/>
    <mergeCell ref="C176:C177"/>
    <mergeCell ref="B200:M200"/>
    <mergeCell ref="B182:M182"/>
    <mergeCell ref="A89:A90"/>
    <mergeCell ref="A82:A83"/>
    <mergeCell ref="B25:M25"/>
    <mergeCell ref="B155:M155"/>
    <mergeCell ref="D50:D51"/>
    <mergeCell ref="C50:C51"/>
    <mergeCell ref="B175:M175"/>
    <mergeCell ref="B81:M81"/>
    <mergeCell ref="F50:F51"/>
    <mergeCell ref="G176:G177"/>
    <mergeCell ref="H176:H177"/>
    <mergeCell ref="C82:C83"/>
    <mergeCell ref="M50:M51"/>
    <mergeCell ref="G89:G90"/>
    <mergeCell ref="B113:M113"/>
    <mergeCell ref="B131:M131"/>
    <mergeCell ref="D176:D177"/>
    <mergeCell ref="H1:M1"/>
    <mergeCell ref="M176:M177"/>
    <mergeCell ref="L176:L177"/>
    <mergeCell ref="B194:M194"/>
    <mergeCell ref="L26:L27"/>
    <mergeCell ref="B188:M188"/>
    <mergeCell ref="B144:M144"/>
    <mergeCell ref="B89:B90"/>
    <mergeCell ref="I176:I177"/>
    <mergeCell ref="H82:H83"/>
    <mergeCell ref="L82:L83"/>
    <mergeCell ref="B95:M95"/>
    <mergeCell ref="M96:M97"/>
    <mergeCell ref="B88:M88"/>
    <mergeCell ref="M82:M83"/>
    <mergeCell ref="H89:H90"/>
    <mergeCell ref="E176:E177"/>
    <mergeCell ref="F176:F177"/>
    <mergeCell ref="L7:L8"/>
    <mergeCell ref="C7:C8"/>
    <mergeCell ref="B119:M119"/>
    <mergeCell ref="B125:M125"/>
    <mergeCell ref="B102:M102"/>
    <mergeCell ref="C26:C27"/>
    <mergeCell ref="C89:C90"/>
    <mergeCell ref="D89:D90"/>
    <mergeCell ref="B26:B27"/>
    <mergeCell ref="A50:A51"/>
    <mergeCell ref="L96:L97"/>
    <mergeCell ref="C96:C97"/>
    <mergeCell ref="D96:D97"/>
    <mergeCell ref="E96:E97"/>
    <mergeCell ref="F96:F97"/>
    <mergeCell ref="G96:G97"/>
    <mergeCell ref="I89:I90"/>
    <mergeCell ref="I96:I97"/>
    <mergeCell ref="E89:E90"/>
    <mergeCell ref="F89:F90"/>
    <mergeCell ref="D82:D83"/>
    <mergeCell ref="L89:L90"/>
    <mergeCell ref="D26:D27"/>
    <mergeCell ref="E26:E27"/>
    <mergeCell ref="B49:M49"/>
    <mergeCell ref="B50:B51"/>
    <mergeCell ref="M89:M90"/>
    <mergeCell ref="H96:H97"/>
    <mergeCell ref="B82:B83"/>
    <mergeCell ref="A2:M4"/>
    <mergeCell ref="I7:I8"/>
    <mergeCell ref="I26:I27"/>
    <mergeCell ref="I50:I51"/>
    <mergeCell ref="I82:I83"/>
    <mergeCell ref="B44:M44"/>
    <mergeCell ref="B38:M38"/>
    <mergeCell ref="G50:G51"/>
    <mergeCell ref="H50:H51"/>
    <mergeCell ref="L50:L51"/>
    <mergeCell ref="F26:F27"/>
    <mergeCell ref="G26:G27"/>
    <mergeCell ref="H26:H27"/>
    <mergeCell ref="B32:M32"/>
    <mergeCell ref="E50:E51"/>
    <mergeCell ref="A26:A27"/>
    <mergeCell ref="M26:M27"/>
    <mergeCell ref="A6:A8"/>
    <mergeCell ref="E7:E8"/>
    <mergeCell ref="F7:F8"/>
    <mergeCell ref="D7:D8"/>
    <mergeCell ref="M6:M8"/>
    <mergeCell ref="B6:B8"/>
    <mergeCell ref="C6:L6"/>
    <mergeCell ref="J176:J177"/>
    <mergeCell ref="K176:K177"/>
    <mergeCell ref="J82:J83"/>
    <mergeCell ref="K82:K83"/>
    <mergeCell ref="J89:J90"/>
    <mergeCell ref="K89:K90"/>
    <mergeCell ref="J96:J97"/>
    <mergeCell ref="K96:K97"/>
    <mergeCell ref="K7:K8"/>
    <mergeCell ref="J7:J8"/>
    <mergeCell ref="J26:J27"/>
    <mergeCell ref="K26:K27"/>
    <mergeCell ref="J50:J51"/>
    <mergeCell ref="K50:K51"/>
  </mergeCells>
  <phoneticPr fontId="2" type="noConversion"/>
  <pageMargins left="0.78740157480314965" right="0.78740157480314965" top="0.98425196850393704" bottom="0.39370078740157483" header="0.51181102362204722" footer="0.51181102362204722"/>
  <pageSetup paperSize="9" scale="56" firstPageNumber="4" fitToHeight="0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Чистякова Виктория Александровна</cp:lastModifiedBy>
  <cp:lastPrinted>2023-12-18T10:09:34Z</cp:lastPrinted>
  <dcterms:created xsi:type="dcterms:W3CDTF">2014-03-13T05:26:51Z</dcterms:created>
  <dcterms:modified xsi:type="dcterms:W3CDTF">2024-01-25T03:15:08Z</dcterms:modified>
</cp:coreProperties>
</file>