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3 (2020-2027)" sheetId="1" r:id="rId1"/>
  </sheets>
  <definedNames>
    <definedName name="_xlnm.Print_Titles" localSheetId="0">'2023 (2020-2027)'!$12:$12</definedName>
  </definedNames>
  <calcPr fullCalcOnLoad="1"/>
</workbook>
</file>

<file path=xl/sharedStrings.xml><?xml version="1.0" encoding="utf-8"?>
<sst xmlns="http://schemas.openxmlformats.org/spreadsheetml/2006/main" count="97" uniqueCount="44">
  <si>
    <t>№ строки</t>
  </si>
  <si>
    <t>Наименование мероприятия / Источник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</si>
  <si>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</si>
  <si>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</si>
  <si>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</si>
  <si>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</si>
  <si>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</si>
  <si>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</si>
  <si>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</si>
  <si>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</si>
  <si>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</si>
  <si>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</si>
  <si>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Всего по направлению «Прочие нужды», всего, в том числе:</t>
  </si>
  <si>
    <t>ПЛАН МЕРОПРИЯТИЙ</t>
  </si>
  <si>
    <t>Номер строки целевых показателей, на достижение которых направлены мероприятия</t>
  </si>
  <si>
    <t>Х</t>
  </si>
  <si>
    <t>Приложение № 2</t>
  </si>
  <si>
    <t>Всего по направлению «Капитальные вложения», в том числе:</t>
  </si>
  <si>
    <t>2020 год</t>
  </si>
  <si>
    <t>2021 год</t>
  </si>
  <si>
    <t>2022 год</t>
  </si>
  <si>
    <t>2023 год</t>
  </si>
  <si>
    <t>2024 год</t>
  </si>
  <si>
    <t>2025 год</t>
  </si>
  <si>
    <t>к постановлению Администрации Североуральского городского округа от __________ № ____</t>
  </si>
  <si>
    <t>2026 год</t>
  </si>
  <si>
    <t>2027 год</t>
  </si>
  <si>
    <t>областной бюджет, в том числе:</t>
  </si>
  <si>
    <t xml:space="preserve">Фонд содействия реформированию жилищно-коммунального хозяйства </t>
  </si>
  <si>
    <t xml:space="preserve">Всего по направлению «Бюджетные инвестиции в объекты капитального строительства»
</t>
  </si>
  <si>
    <t>Мероприятие 1. Приобретение жилья гражданам, нуждающимся в улучшении жилищных условий, всего, из них:</t>
  </si>
  <si>
    <t>Мероприятие 2. Приобретение жилых помещений, в целях формирования жилищного фонда для переселения граждан из жилых помещений, признанных непригодными для проживания и (или) с высоким уровнем износа в Североуральском городском округе, выплаты на возмещение собственникам жилых помещений, изымаемых в целях сноса аварийного жилого фонда Североуральского городского округа,  всего, из них:</t>
  </si>
  <si>
    <t>Мероприятие 3. Обеспечение приватизации, проведение предпродажной подготовки и передачи в пользование объектов муниципальной собственности, всего, из них:</t>
  </si>
  <si>
    <t xml:space="preserve">Мероприятие 4. Мероприятия по управлению и распоряжению муниципальным имуществом (содержание объектов, ремонт и обеспечение сохранности объектов муниципальной собственности), всего, из них:
</t>
  </si>
  <si>
    <t>Мероприятие 5. Осуществление мероприятий по постановке на учет бесхозяйных автомобильных дорог, находящихся на территории Североуральского городского округа, и оформление права собственности, всего, из них:</t>
  </si>
  <si>
    <t>Мероприятие 6. Проведение технической инвентаризации объектов недвижимости, находящихся в муниципальной собственности Североуральского городского округа, всего, из них:</t>
  </si>
  <si>
    <t>Мероприятие 7. Паспортизация автомобильных дорог общего пользования местного значения (улично-дорожная сеть), расположенных на территории Североуральского городского округа,  всего, из них:</t>
  </si>
  <si>
    <t>Мероприятие 8. Автоматизация системы учета муниципального имущества (программное обслуживание), всего, из них:</t>
  </si>
  <si>
    <t>13</t>
  </si>
  <si>
    <t>14, 15</t>
  </si>
  <si>
    <t>7, 8, 10</t>
  </si>
  <si>
    <t>11</t>
  </si>
  <si>
    <t>к муниципальной программе Североуральского городского округа "Управление муниципальной собственностью Североуральского городского округу" на 2020-2027 годы</t>
  </si>
  <si>
    <t>по выполнению муниципальной программы Североуральского городского округа "Управление муниципальной собственностью Североуральского городского округа" на 2020-2027 годы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</si>
</sst>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00"/>
    <numFmt numFmtId="178" formatCode="0.00000"/>
  </numFmts>
  <fonts count="48">
    <font>
      <sz val="14"/>
      <color theme="1"/>
      <name val="Calibri"/>
      <family val="2"/>
    </font>
    <font>
      <sz val="14"/>
      <color indexed="8"/>
      <name val="Calibri"/>
      <family val="2"/>
    </font>
    <font>
      <b/>
      <i/>
      <sz val="10"/>
      <name val="PT Astra Serif"/>
      <family val="1"/>
    </font>
    <font>
      <sz val="10"/>
      <name val="PT Astra Serif"/>
      <family val="1"/>
    </font>
    <font>
      <sz val="12"/>
      <name val="PT Astra Serif"/>
      <family val="1"/>
    </font>
    <font>
      <sz val="14"/>
      <name val="PT Astra Serif"/>
      <family val="1"/>
    </font>
    <font>
      <b/>
      <sz val="12"/>
      <name val="PT Astra Serif"/>
      <family val="1"/>
    </font>
    <font>
      <b/>
      <sz val="14"/>
      <name val="PT Astra Serif"/>
      <family val="1"/>
    </font>
    <font>
      <b/>
      <sz val="9"/>
      <name val="PT Astra Serif"/>
      <family val="1"/>
    </font>
    <font>
      <b/>
      <sz val="10"/>
      <name val="PT Astra Serif"/>
      <family val="1"/>
    </font>
    <font>
      <sz val="9"/>
      <name val="PT Astra Serif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4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u val="single"/>
      <sz val="14"/>
      <color indexed="25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u val="single"/>
      <sz val="14"/>
      <color theme="1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177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8" fillId="0" borderId="10" xfId="0" applyFont="1" applyFill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horizontal="right"/>
    </xf>
    <xf numFmtId="177" fontId="9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9" fillId="0" borderId="10" xfId="0" applyFont="1" applyFill="1" applyBorder="1" applyAlignment="1">
      <alignment vertical="top" wrapText="1"/>
    </xf>
    <xf numFmtId="177" fontId="9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right" vertical="center"/>
    </xf>
    <xf numFmtId="177" fontId="9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top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top"/>
    </xf>
    <xf numFmtId="177" fontId="3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29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zoomScale="80" zoomScaleNormal="80" zoomScaleSheetLayoutView="80" zoomScalePageLayoutView="0" workbookViewId="0" topLeftCell="A28">
      <selection activeCell="D72" sqref="D72"/>
    </sheetView>
  </sheetViews>
  <sheetFormatPr defaultColWidth="8.796875" defaultRowHeight="18.75"/>
  <cols>
    <col min="1" max="1" width="3.296875" style="3" customWidth="1"/>
    <col min="2" max="2" width="27.59765625" style="4" customWidth="1"/>
    <col min="3" max="3" width="10.296875" style="3" customWidth="1"/>
    <col min="4" max="4" width="9.59765625" style="3" customWidth="1"/>
    <col min="5" max="5" width="9.296875" style="3" customWidth="1"/>
    <col min="6" max="6" width="9.796875" style="3" customWidth="1"/>
    <col min="7" max="8" width="9.69921875" style="3" bestFit="1" customWidth="1"/>
    <col min="9" max="9" width="9.59765625" style="3" bestFit="1" customWidth="1"/>
    <col min="10" max="11" width="9.59765625" style="3" customWidth="1"/>
    <col min="12" max="12" width="10.19921875" style="3" customWidth="1"/>
    <col min="13" max="13" width="10.3984375" style="3" bestFit="1" customWidth="1"/>
    <col min="14" max="16384" width="8.796875" style="3" customWidth="1"/>
  </cols>
  <sheetData>
    <row r="1" spans="6:12" ht="15.75" customHeight="1">
      <c r="F1" s="33" t="s">
        <v>16</v>
      </c>
      <c r="G1" s="33"/>
      <c r="H1" s="33"/>
      <c r="I1" s="33"/>
      <c r="J1" s="33"/>
      <c r="K1" s="33"/>
      <c r="L1" s="33"/>
    </row>
    <row r="2" spans="6:12" ht="39" customHeight="1">
      <c r="F2" s="33" t="s">
        <v>24</v>
      </c>
      <c r="G2" s="34"/>
      <c r="H2" s="34"/>
      <c r="I2" s="34"/>
      <c r="J2" s="34"/>
      <c r="K2" s="34"/>
      <c r="L2" s="34"/>
    </row>
    <row r="4" spans="6:12" ht="18.75">
      <c r="F4" s="35" t="s">
        <v>16</v>
      </c>
      <c r="G4" s="36"/>
      <c r="H4" s="36"/>
      <c r="I4" s="36"/>
      <c r="J4" s="36"/>
      <c r="K4" s="36"/>
      <c r="L4" s="36"/>
    </row>
    <row r="5" spans="6:12" ht="33.75" customHeight="1">
      <c r="F5" s="37" t="s">
        <v>42</v>
      </c>
      <c r="G5" s="38"/>
      <c r="H5" s="38"/>
      <c r="I5" s="38"/>
      <c r="J5" s="38"/>
      <c r="K5" s="38"/>
      <c r="L5" s="38"/>
    </row>
    <row r="7" spans="1:12" ht="15.75" customHeight="1">
      <c r="A7" s="39" t="s">
        <v>13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31.5" customHeight="1">
      <c r="A8" s="39" t="s">
        <v>43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10" spans="1:12" ht="48.75" customHeight="1">
      <c r="A10" s="26" t="s">
        <v>0</v>
      </c>
      <c r="B10" s="28" t="s">
        <v>1</v>
      </c>
      <c r="C10" s="30" t="s">
        <v>2</v>
      </c>
      <c r="D10" s="31"/>
      <c r="E10" s="31"/>
      <c r="F10" s="31"/>
      <c r="G10" s="31"/>
      <c r="H10" s="31"/>
      <c r="I10" s="31"/>
      <c r="J10" s="31"/>
      <c r="K10" s="32"/>
      <c r="L10" s="26" t="s">
        <v>14</v>
      </c>
    </row>
    <row r="11" spans="1:12" ht="37.5" customHeight="1">
      <c r="A11" s="27"/>
      <c r="B11" s="29"/>
      <c r="C11" s="5" t="s">
        <v>3</v>
      </c>
      <c r="D11" s="5" t="s">
        <v>18</v>
      </c>
      <c r="E11" s="5" t="s">
        <v>19</v>
      </c>
      <c r="F11" s="5" t="s">
        <v>20</v>
      </c>
      <c r="G11" s="5" t="s">
        <v>21</v>
      </c>
      <c r="H11" s="5" t="s">
        <v>22</v>
      </c>
      <c r="I11" s="5" t="s">
        <v>23</v>
      </c>
      <c r="J11" s="5" t="s">
        <v>25</v>
      </c>
      <c r="K11" s="5" t="s">
        <v>26</v>
      </c>
      <c r="L11" s="27"/>
    </row>
    <row r="12" spans="1:12" ht="15" customHeight="1">
      <c r="A12" s="19">
        <v>1</v>
      </c>
      <c r="B12" s="20">
        <v>2</v>
      </c>
      <c r="C12" s="19">
        <v>3</v>
      </c>
      <c r="D12" s="20">
        <v>4</v>
      </c>
      <c r="E12" s="19">
        <v>5</v>
      </c>
      <c r="F12" s="20">
        <v>6</v>
      </c>
      <c r="G12" s="19">
        <v>7</v>
      </c>
      <c r="H12" s="20">
        <v>8</v>
      </c>
      <c r="I12" s="19">
        <v>9</v>
      </c>
      <c r="J12" s="20">
        <v>10</v>
      </c>
      <c r="K12" s="19">
        <v>11</v>
      </c>
      <c r="L12" s="20">
        <v>12</v>
      </c>
    </row>
    <row r="13" spans="1:13" ht="25.5">
      <c r="A13" s="9">
        <v>1</v>
      </c>
      <c r="B13" s="11" t="s">
        <v>4</v>
      </c>
      <c r="C13" s="6">
        <f aca="true" t="shared" si="0" ref="C13:C23">SUM(D13:K13)</f>
        <v>91057.22992</v>
      </c>
      <c r="D13" s="6">
        <f aca="true" t="shared" si="1" ref="D13:K13">SUM(D17,D21)</f>
        <v>2460</v>
      </c>
      <c r="E13" s="6">
        <f t="shared" si="1"/>
        <v>2876.3215</v>
      </c>
      <c r="F13" s="6">
        <f t="shared" si="1"/>
        <v>6752.47718</v>
      </c>
      <c r="G13" s="6">
        <f t="shared" si="1"/>
        <v>54388.11822</v>
      </c>
      <c r="H13" s="6">
        <f t="shared" si="1"/>
        <v>5709.13836</v>
      </c>
      <c r="I13" s="6">
        <f t="shared" si="1"/>
        <v>6271.45822</v>
      </c>
      <c r="J13" s="6">
        <f t="shared" si="1"/>
        <v>6292.45822</v>
      </c>
      <c r="K13" s="6">
        <f t="shared" si="1"/>
        <v>6307.25822</v>
      </c>
      <c r="L13" s="13" t="s">
        <v>15</v>
      </c>
      <c r="M13" s="23"/>
    </row>
    <row r="14" spans="1:12" ht="15.75">
      <c r="A14" s="9">
        <v>2</v>
      </c>
      <c r="B14" s="14" t="s">
        <v>5</v>
      </c>
      <c r="C14" s="2">
        <f t="shared" si="0"/>
        <v>53162.162379999994</v>
      </c>
      <c r="D14" s="2">
        <v>2460</v>
      </c>
      <c r="E14" s="2">
        <v>2876.3215</v>
      </c>
      <c r="F14" s="2">
        <v>6752.47718</v>
      </c>
      <c r="G14" s="2">
        <v>16493.05068</v>
      </c>
      <c r="H14" s="2">
        <v>5709.13836</v>
      </c>
      <c r="I14" s="2">
        <v>6271.45822</v>
      </c>
      <c r="J14" s="2">
        <v>6292.45822</v>
      </c>
      <c r="K14" s="2">
        <v>6307.25822</v>
      </c>
      <c r="L14" s="13" t="s">
        <v>15</v>
      </c>
    </row>
    <row r="15" spans="1:12" ht="15.75">
      <c r="A15" s="9">
        <v>3</v>
      </c>
      <c r="B15" s="14" t="s">
        <v>27</v>
      </c>
      <c r="C15" s="2">
        <f t="shared" si="0"/>
        <v>37895.06754</v>
      </c>
      <c r="D15" s="2">
        <v>0</v>
      </c>
      <c r="E15" s="2">
        <v>0</v>
      </c>
      <c r="F15" s="2">
        <v>0</v>
      </c>
      <c r="G15" s="2">
        <v>37895.06754</v>
      </c>
      <c r="H15" s="2">
        <v>0</v>
      </c>
      <c r="I15" s="2">
        <v>0</v>
      </c>
      <c r="J15" s="2">
        <v>0</v>
      </c>
      <c r="K15" s="2">
        <v>0</v>
      </c>
      <c r="L15" s="13" t="s">
        <v>15</v>
      </c>
    </row>
    <row r="16" spans="1:12" ht="25.5">
      <c r="A16" s="9">
        <v>4</v>
      </c>
      <c r="B16" s="14" t="s">
        <v>28</v>
      </c>
      <c r="C16" s="2">
        <f t="shared" si="0"/>
        <v>35598.39678</v>
      </c>
      <c r="D16" s="2">
        <v>0</v>
      </c>
      <c r="E16" s="2">
        <v>0</v>
      </c>
      <c r="F16" s="2">
        <v>0</v>
      </c>
      <c r="G16" s="2">
        <v>35598.39678</v>
      </c>
      <c r="H16" s="2">
        <v>0</v>
      </c>
      <c r="I16" s="2">
        <v>0</v>
      </c>
      <c r="J16" s="2">
        <v>0</v>
      </c>
      <c r="K16" s="2">
        <v>0</v>
      </c>
      <c r="L16" s="13" t="s">
        <v>15</v>
      </c>
    </row>
    <row r="17" spans="1:12" ht="15.75">
      <c r="A17" s="9">
        <v>5</v>
      </c>
      <c r="B17" s="18" t="s">
        <v>7</v>
      </c>
      <c r="C17" s="12">
        <f t="shared" si="0"/>
        <v>39874.06754</v>
      </c>
      <c r="D17" s="12">
        <v>0</v>
      </c>
      <c r="E17" s="12">
        <v>0</v>
      </c>
      <c r="F17" s="12">
        <v>1979</v>
      </c>
      <c r="G17" s="12">
        <v>37895.06754</v>
      </c>
      <c r="H17" s="12">
        <v>0</v>
      </c>
      <c r="I17" s="12">
        <v>0</v>
      </c>
      <c r="J17" s="12">
        <v>0</v>
      </c>
      <c r="K17" s="12">
        <v>0</v>
      </c>
      <c r="L17" s="13" t="s">
        <v>15</v>
      </c>
    </row>
    <row r="18" spans="1:12" ht="15.75">
      <c r="A18" s="9">
        <v>6</v>
      </c>
      <c r="B18" s="14" t="s">
        <v>5</v>
      </c>
      <c r="C18" s="7">
        <f t="shared" si="0"/>
        <v>1979</v>
      </c>
      <c r="D18" s="7">
        <v>0</v>
      </c>
      <c r="E18" s="7">
        <v>0</v>
      </c>
      <c r="F18" s="7">
        <v>1979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13" t="s">
        <v>15</v>
      </c>
    </row>
    <row r="19" spans="1:12" ht="15.75">
      <c r="A19" s="9">
        <v>7</v>
      </c>
      <c r="B19" s="14" t="s">
        <v>27</v>
      </c>
      <c r="C19" s="7">
        <f t="shared" si="0"/>
        <v>37895.06754</v>
      </c>
      <c r="D19" s="7">
        <v>0</v>
      </c>
      <c r="E19" s="7">
        <v>0</v>
      </c>
      <c r="F19" s="7">
        <v>0</v>
      </c>
      <c r="G19" s="7">
        <v>37895.06754</v>
      </c>
      <c r="H19" s="7">
        <v>0</v>
      </c>
      <c r="I19" s="7">
        <v>0</v>
      </c>
      <c r="J19" s="7">
        <v>0</v>
      </c>
      <c r="K19" s="7">
        <v>0</v>
      </c>
      <c r="L19" s="13" t="s">
        <v>15</v>
      </c>
    </row>
    <row r="20" spans="1:12" ht="25.5">
      <c r="A20" s="9">
        <v>8</v>
      </c>
      <c r="B20" s="14" t="s">
        <v>28</v>
      </c>
      <c r="C20" s="7">
        <f t="shared" si="0"/>
        <v>35598.39678</v>
      </c>
      <c r="D20" s="7">
        <v>0</v>
      </c>
      <c r="E20" s="7">
        <v>0</v>
      </c>
      <c r="F20" s="7">
        <v>0</v>
      </c>
      <c r="G20" s="2">
        <v>35598.39678</v>
      </c>
      <c r="H20" s="7">
        <v>0</v>
      </c>
      <c r="I20" s="7">
        <v>0</v>
      </c>
      <c r="J20" s="7">
        <v>0</v>
      </c>
      <c r="K20" s="7">
        <v>0</v>
      </c>
      <c r="L20" s="13" t="s">
        <v>15</v>
      </c>
    </row>
    <row r="21" spans="1:12" ht="15.75">
      <c r="A21" s="9">
        <v>9</v>
      </c>
      <c r="B21" s="18" t="s">
        <v>8</v>
      </c>
      <c r="C21" s="8">
        <f t="shared" si="0"/>
        <v>51183.16238000001</v>
      </c>
      <c r="D21" s="8">
        <v>2460</v>
      </c>
      <c r="E21" s="8">
        <v>2876.3215</v>
      </c>
      <c r="F21" s="8">
        <v>4773.47718</v>
      </c>
      <c r="G21" s="8">
        <v>16493.05068</v>
      </c>
      <c r="H21" s="8">
        <v>5709.13836</v>
      </c>
      <c r="I21" s="8">
        <v>6271.45822</v>
      </c>
      <c r="J21" s="8">
        <v>6292.45822</v>
      </c>
      <c r="K21" s="8">
        <v>6307.25822</v>
      </c>
      <c r="L21" s="13" t="s">
        <v>15</v>
      </c>
    </row>
    <row r="22" spans="1:12" ht="15.75">
      <c r="A22" s="9">
        <v>10</v>
      </c>
      <c r="B22" s="14" t="s">
        <v>5</v>
      </c>
      <c r="C22" s="2">
        <f t="shared" si="0"/>
        <v>51183.16238000001</v>
      </c>
      <c r="D22" s="2">
        <v>2460</v>
      </c>
      <c r="E22" s="2">
        <v>2876.3215</v>
      </c>
      <c r="F22" s="2">
        <v>4773.47718</v>
      </c>
      <c r="G22" s="2">
        <v>16493.05068</v>
      </c>
      <c r="H22" s="2">
        <v>5709.13836</v>
      </c>
      <c r="I22" s="2">
        <v>6271.45822</v>
      </c>
      <c r="J22" s="2">
        <v>6292.45822</v>
      </c>
      <c r="K22" s="2">
        <v>6307.25822</v>
      </c>
      <c r="L22" s="13" t="s">
        <v>15</v>
      </c>
    </row>
    <row r="23" spans="1:12" ht="15.75">
      <c r="A23" s="9">
        <v>11</v>
      </c>
      <c r="B23" s="14" t="s">
        <v>6</v>
      </c>
      <c r="C23" s="2">
        <f t="shared" si="0"/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13" t="s">
        <v>15</v>
      </c>
    </row>
    <row r="24" spans="1:12" s="10" customFormat="1" ht="15.75" customHeight="1">
      <c r="A24" s="9">
        <v>12</v>
      </c>
      <c r="B24" s="24" t="s">
        <v>9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12" s="10" customFormat="1" ht="24" customHeight="1">
      <c r="A25" s="9">
        <v>13</v>
      </c>
      <c r="B25" s="1" t="s">
        <v>17</v>
      </c>
      <c r="C25" s="12">
        <f>SUM(D25:K25)</f>
        <v>39874.06754</v>
      </c>
      <c r="D25" s="12">
        <v>0</v>
      </c>
      <c r="E25" s="12">
        <v>0</v>
      </c>
      <c r="F25" s="12">
        <v>1979</v>
      </c>
      <c r="G25" s="12">
        <v>37895.06754</v>
      </c>
      <c r="H25" s="12">
        <v>0</v>
      </c>
      <c r="I25" s="12">
        <v>0</v>
      </c>
      <c r="J25" s="12">
        <v>0</v>
      </c>
      <c r="K25" s="12">
        <v>0</v>
      </c>
      <c r="L25" s="13" t="s">
        <v>15</v>
      </c>
    </row>
    <row r="26" spans="1:12" s="10" customFormat="1" ht="12.75">
      <c r="A26" s="9">
        <v>14</v>
      </c>
      <c r="B26" s="14" t="s">
        <v>5</v>
      </c>
      <c r="C26" s="7">
        <f>SUM(D26:K26)</f>
        <v>1979</v>
      </c>
      <c r="D26" s="7">
        <v>0</v>
      </c>
      <c r="E26" s="7">
        <v>0</v>
      </c>
      <c r="F26" s="7">
        <v>1979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13" t="s">
        <v>15</v>
      </c>
    </row>
    <row r="27" spans="1:12" s="10" customFormat="1" ht="12.75">
      <c r="A27" s="9">
        <v>15</v>
      </c>
      <c r="B27" s="14" t="s">
        <v>27</v>
      </c>
      <c r="C27" s="7">
        <f>SUM(D27:K27)</f>
        <v>37895.06754</v>
      </c>
      <c r="D27" s="7">
        <f>D41</f>
        <v>0</v>
      </c>
      <c r="E27" s="7">
        <f>E41</f>
        <v>0</v>
      </c>
      <c r="F27" s="7">
        <v>0</v>
      </c>
      <c r="G27" s="7">
        <v>37895.06754</v>
      </c>
      <c r="H27" s="7">
        <f>H41</f>
        <v>0</v>
      </c>
      <c r="I27" s="7">
        <f>I41</f>
        <v>0</v>
      </c>
      <c r="J27" s="7">
        <f>J41</f>
        <v>0</v>
      </c>
      <c r="K27" s="7">
        <f>K41</f>
        <v>0</v>
      </c>
      <c r="L27" s="13" t="s">
        <v>15</v>
      </c>
    </row>
    <row r="28" spans="1:12" s="10" customFormat="1" ht="25.5">
      <c r="A28" s="9">
        <v>16</v>
      </c>
      <c r="B28" s="14" t="s">
        <v>28</v>
      </c>
      <c r="C28" s="7">
        <f>SUM(D28:K28)</f>
        <v>35598.39678</v>
      </c>
      <c r="D28" s="7">
        <v>0</v>
      </c>
      <c r="E28" s="7">
        <v>0</v>
      </c>
      <c r="F28" s="7">
        <v>0</v>
      </c>
      <c r="G28" s="7">
        <v>35598.39678</v>
      </c>
      <c r="H28" s="7">
        <v>0</v>
      </c>
      <c r="I28" s="7">
        <v>0</v>
      </c>
      <c r="J28" s="7">
        <v>0</v>
      </c>
      <c r="K28" s="7">
        <v>0</v>
      </c>
      <c r="L28" s="13" t="s">
        <v>15</v>
      </c>
    </row>
    <row r="29" spans="1:12" s="10" customFormat="1" ht="12.75">
      <c r="A29" s="9">
        <v>17</v>
      </c>
      <c r="B29" s="24" t="s">
        <v>10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1:12" s="10" customFormat="1" ht="39" customHeight="1">
      <c r="A30" s="9">
        <v>18</v>
      </c>
      <c r="B30" s="1" t="s">
        <v>29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13" t="s">
        <v>15</v>
      </c>
    </row>
    <row r="31" spans="1:12" s="10" customFormat="1" ht="12.75">
      <c r="A31" s="9">
        <v>19</v>
      </c>
      <c r="B31" s="24" t="s">
        <v>11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s="10" customFormat="1" ht="39" customHeight="1">
      <c r="A32" s="9">
        <v>20</v>
      </c>
      <c r="B32" s="1" t="s">
        <v>30</v>
      </c>
      <c r="C32" s="6">
        <f aca="true" t="shared" si="2" ref="C32:C38">SUM(D32:K32)</f>
        <v>99</v>
      </c>
      <c r="D32" s="6">
        <f aca="true" t="shared" si="3" ref="D32:K32">SUM(D33:D34)</f>
        <v>0</v>
      </c>
      <c r="E32" s="6">
        <f t="shared" si="3"/>
        <v>0</v>
      </c>
      <c r="F32" s="6">
        <f t="shared" si="3"/>
        <v>99</v>
      </c>
      <c r="G32" s="6">
        <f t="shared" si="3"/>
        <v>0</v>
      </c>
      <c r="H32" s="6">
        <f t="shared" si="3"/>
        <v>0</v>
      </c>
      <c r="I32" s="6">
        <f t="shared" si="3"/>
        <v>0</v>
      </c>
      <c r="J32" s="6">
        <f t="shared" si="3"/>
        <v>0</v>
      </c>
      <c r="K32" s="6">
        <f t="shared" si="3"/>
        <v>0</v>
      </c>
      <c r="L32" s="15" t="s">
        <v>38</v>
      </c>
    </row>
    <row r="33" spans="1:12" s="10" customFormat="1" ht="15" customHeight="1">
      <c r="A33" s="9">
        <v>21</v>
      </c>
      <c r="B33" s="14" t="s">
        <v>5</v>
      </c>
      <c r="C33" s="2">
        <f t="shared" si="2"/>
        <v>99</v>
      </c>
      <c r="D33" s="2">
        <v>0</v>
      </c>
      <c r="E33" s="2">
        <v>0</v>
      </c>
      <c r="F33" s="2">
        <v>99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15" t="s">
        <v>38</v>
      </c>
    </row>
    <row r="34" spans="1:12" s="10" customFormat="1" ht="15" customHeight="1">
      <c r="A34" s="9">
        <v>22</v>
      </c>
      <c r="B34" s="14" t="s">
        <v>6</v>
      </c>
      <c r="C34" s="2">
        <f t="shared" si="2"/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13">
        <v>13</v>
      </c>
    </row>
    <row r="35" spans="1:12" s="10" customFormat="1" ht="156.75" customHeight="1">
      <c r="A35" s="9">
        <v>23</v>
      </c>
      <c r="B35" s="1" t="s">
        <v>31</v>
      </c>
      <c r="C35" s="6">
        <f>SUM(D35:K35)</f>
        <v>39775.06754</v>
      </c>
      <c r="D35" s="6">
        <f>SUM(D36:D38)</f>
        <v>0</v>
      </c>
      <c r="E35" s="6">
        <f>SUM(E36:E38)</f>
        <v>0</v>
      </c>
      <c r="F35" s="6">
        <f>SUM(F36:F38)</f>
        <v>1880</v>
      </c>
      <c r="G35" s="6">
        <f>SUM(G36:G37)</f>
        <v>37895.06754</v>
      </c>
      <c r="H35" s="6">
        <f>SUM(H36:H38)</f>
        <v>0</v>
      </c>
      <c r="I35" s="6">
        <f>SUM(I36:I38)</f>
        <v>0</v>
      </c>
      <c r="J35" s="6">
        <f>SUM(J36:J38)</f>
        <v>0</v>
      </c>
      <c r="K35" s="6">
        <f>SUM(K36:K38)</f>
        <v>0</v>
      </c>
      <c r="L35" s="13" t="s">
        <v>39</v>
      </c>
    </row>
    <row r="36" spans="1:12" s="10" customFormat="1" ht="12.75">
      <c r="A36" s="9">
        <v>24</v>
      </c>
      <c r="B36" s="14" t="s">
        <v>5</v>
      </c>
      <c r="C36" s="2">
        <f t="shared" si="2"/>
        <v>1880</v>
      </c>
      <c r="D36" s="2">
        <v>0</v>
      </c>
      <c r="E36" s="2">
        <v>0</v>
      </c>
      <c r="F36" s="2">
        <v>1880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13" t="s">
        <v>39</v>
      </c>
    </row>
    <row r="37" spans="1:12" s="10" customFormat="1" ht="12.75">
      <c r="A37" s="9">
        <v>25</v>
      </c>
      <c r="B37" s="14" t="s">
        <v>27</v>
      </c>
      <c r="C37" s="2">
        <f>SUM(D37:K37)</f>
        <v>37895.06754</v>
      </c>
      <c r="D37" s="2">
        <v>0</v>
      </c>
      <c r="E37" s="2">
        <v>0</v>
      </c>
      <c r="F37" s="2">
        <v>0</v>
      </c>
      <c r="G37" s="7">
        <v>37895.06754</v>
      </c>
      <c r="H37" s="2">
        <v>0</v>
      </c>
      <c r="I37" s="2">
        <v>0</v>
      </c>
      <c r="J37" s="2">
        <v>0</v>
      </c>
      <c r="K37" s="2">
        <v>0</v>
      </c>
      <c r="L37" s="13" t="s">
        <v>39</v>
      </c>
    </row>
    <row r="38" spans="1:12" s="10" customFormat="1" ht="25.5">
      <c r="A38" s="9">
        <v>26</v>
      </c>
      <c r="B38" s="14" t="s">
        <v>28</v>
      </c>
      <c r="C38" s="2">
        <f t="shared" si="2"/>
        <v>35598.39678</v>
      </c>
      <c r="D38" s="2">
        <v>0</v>
      </c>
      <c r="E38" s="2">
        <v>0</v>
      </c>
      <c r="F38" s="2">
        <v>0</v>
      </c>
      <c r="G38" s="2">
        <v>35598.39678</v>
      </c>
      <c r="H38" s="2">
        <v>0</v>
      </c>
      <c r="I38" s="2">
        <v>0</v>
      </c>
      <c r="J38" s="2">
        <v>0</v>
      </c>
      <c r="K38" s="2">
        <v>0</v>
      </c>
      <c r="L38" s="13" t="s">
        <v>39</v>
      </c>
    </row>
    <row r="39" spans="1:12" s="10" customFormat="1" ht="25.5">
      <c r="A39" s="9">
        <v>27</v>
      </c>
      <c r="B39" s="11" t="s">
        <v>12</v>
      </c>
      <c r="C39" s="6">
        <f>SUM(C40:C41)</f>
        <v>51183.16238000001</v>
      </c>
      <c r="D39" s="6">
        <f>SUM(D42,D45,D48,D51,D54,D57)</f>
        <v>2460</v>
      </c>
      <c r="E39" s="6">
        <f>SUM(E42,E45,E48,E51,E54,E57)</f>
        <v>2876.3215</v>
      </c>
      <c r="F39" s="6">
        <f>SUM(F42,F45,F48,F51,F54,F57)</f>
        <v>4773.477180000001</v>
      </c>
      <c r="G39" s="6">
        <f>SUM(G42,G45,G48,G51,G54,G57)</f>
        <v>16493.05068</v>
      </c>
      <c r="H39" s="6">
        <f>SUM(H42,H45,H48,H51,H54,H57)</f>
        <v>5709.138360000001</v>
      </c>
      <c r="I39" s="6">
        <f>SUM(I32:I38,I42,I45,I48,I51,I54,I57)</f>
        <v>6271.45822</v>
      </c>
      <c r="J39" s="6">
        <f>SUM(J42,J45,J48,J51,J54,J57)</f>
        <v>6292.45822</v>
      </c>
      <c r="K39" s="6">
        <f>SUM(K42,K45,K48,K51,K54,K57)</f>
        <v>6307.25822</v>
      </c>
      <c r="L39" s="13" t="s">
        <v>15</v>
      </c>
    </row>
    <row r="40" spans="1:12" s="10" customFormat="1" ht="12.75">
      <c r="A40" s="9">
        <v>28</v>
      </c>
      <c r="B40" s="14" t="s">
        <v>5</v>
      </c>
      <c r="C40" s="2">
        <f>SUM(D40:K40)</f>
        <v>51183.16238000001</v>
      </c>
      <c r="D40" s="2">
        <v>2460</v>
      </c>
      <c r="E40" s="2">
        <v>2876.3215</v>
      </c>
      <c r="F40" s="2">
        <v>4773.47718</v>
      </c>
      <c r="G40" s="2">
        <v>16493.05068</v>
      </c>
      <c r="H40" s="2">
        <v>5709.13836</v>
      </c>
      <c r="I40" s="2">
        <v>6271.45822</v>
      </c>
      <c r="J40" s="2">
        <v>6292.45822</v>
      </c>
      <c r="K40" s="2">
        <v>6307.25822</v>
      </c>
      <c r="L40" s="13" t="s">
        <v>15</v>
      </c>
    </row>
    <row r="41" spans="1:12" s="10" customFormat="1" ht="12.75">
      <c r="A41" s="9">
        <v>29</v>
      </c>
      <c r="B41" s="14" t="s">
        <v>6</v>
      </c>
      <c r="C41" s="2">
        <f>SUM(D41:K41)</f>
        <v>0</v>
      </c>
      <c r="D41" s="2">
        <f>SUM(D34,D37)</f>
        <v>0</v>
      </c>
      <c r="E41" s="2">
        <f>SUM(E34,E37)</f>
        <v>0</v>
      </c>
      <c r="F41" s="2">
        <f>SUM(F34,F37)</f>
        <v>0</v>
      </c>
      <c r="G41" s="2">
        <v>0</v>
      </c>
      <c r="H41" s="2">
        <f>SUM(H34,H37)</f>
        <v>0</v>
      </c>
      <c r="I41" s="2">
        <f>SUM(I34,I37)</f>
        <v>0</v>
      </c>
      <c r="J41" s="2">
        <f>SUM(J34,J37)</f>
        <v>0</v>
      </c>
      <c r="K41" s="2">
        <f>SUM(K34,K37)</f>
        <v>0</v>
      </c>
      <c r="L41" s="13" t="s">
        <v>15</v>
      </c>
    </row>
    <row r="42" spans="1:12" s="10" customFormat="1" ht="66" customHeight="1">
      <c r="A42" s="9">
        <v>30</v>
      </c>
      <c r="B42" s="1" t="s">
        <v>32</v>
      </c>
      <c r="C42" s="17">
        <f aca="true" t="shared" si="4" ref="C42:K42">SUM(C43:C44)</f>
        <v>1178.64992</v>
      </c>
      <c r="D42" s="17">
        <f t="shared" si="4"/>
        <v>37.3</v>
      </c>
      <c r="E42" s="17">
        <f t="shared" si="4"/>
        <v>58.30555</v>
      </c>
      <c r="F42" s="17">
        <f t="shared" si="4"/>
        <v>136.74437</v>
      </c>
      <c r="G42" s="17">
        <f t="shared" si="4"/>
        <v>150</v>
      </c>
      <c r="H42" s="17">
        <f t="shared" si="4"/>
        <v>172.3</v>
      </c>
      <c r="I42" s="17">
        <f t="shared" si="4"/>
        <v>208</v>
      </c>
      <c r="J42" s="17">
        <f t="shared" si="4"/>
        <v>208</v>
      </c>
      <c r="K42" s="17">
        <f t="shared" si="4"/>
        <v>208</v>
      </c>
      <c r="L42" s="13">
        <v>6</v>
      </c>
    </row>
    <row r="43" spans="1:12" s="10" customFormat="1" ht="14.25" customHeight="1">
      <c r="A43" s="9">
        <v>31</v>
      </c>
      <c r="B43" s="14" t="s">
        <v>5</v>
      </c>
      <c r="C43" s="16">
        <f>SUM(D43:K43)</f>
        <v>1178.64992</v>
      </c>
      <c r="D43" s="16">
        <v>37.3</v>
      </c>
      <c r="E43" s="16">
        <v>58.30555</v>
      </c>
      <c r="F43" s="16">
        <v>136.74437</v>
      </c>
      <c r="G43" s="16">
        <v>150</v>
      </c>
      <c r="H43" s="16">
        <v>172.3</v>
      </c>
      <c r="I43" s="16">
        <v>208</v>
      </c>
      <c r="J43" s="16">
        <v>208</v>
      </c>
      <c r="K43" s="16">
        <v>208</v>
      </c>
      <c r="L43" s="13">
        <v>6</v>
      </c>
    </row>
    <row r="44" spans="1:12" s="10" customFormat="1" ht="12" customHeight="1">
      <c r="A44" s="9">
        <v>32</v>
      </c>
      <c r="B44" s="14" t="s">
        <v>6</v>
      </c>
      <c r="C44" s="16">
        <f>SUM(D44:K44)</f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3">
        <v>6</v>
      </c>
    </row>
    <row r="45" spans="1:13" s="10" customFormat="1" ht="90.75" customHeight="1">
      <c r="A45" s="9">
        <v>33</v>
      </c>
      <c r="B45" s="1" t="s">
        <v>33</v>
      </c>
      <c r="C45" s="17">
        <f aca="true" t="shared" si="5" ref="C45:K45">SUM(C46:C47)</f>
        <v>45799.74554</v>
      </c>
      <c r="D45" s="17">
        <f t="shared" si="5"/>
        <v>2190.3341</v>
      </c>
      <c r="E45" s="17">
        <f t="shared" si="5"/>
        <v>2574.62196</v>
      </c>
      <c r="F45" s="17">
        <f t="shared" si="5"/>
        <v>4372.52578</v>
      </c>
      <c r="G45" s="17">
        <f t="shared" si="5"/>
        <v>15747.45068</v>
      </c>
      <c r="H45" s="17">
        <f t="shared" si="5"/>
        <v>4882.63836</v>
      </c>
      <c r="I45" s="17">
        <f t="shared" si="5"/>
        <v>5344.05822</v>
      </c>
      <c r="J45" s="17">
        <f t="shared" si="5"/>
        <v>5344.05822</v>
      </c>
      <c r="K45" s="17">
        <f t="shared" si="5"/>
        <v>5344.05822</v>
      </c>
      <c r="L45" s="22" t="s">
        <v>40</v>
      </c>
      <c r="M45" s="21"/>
    </row>
    <row r="46" spans="1:12" s="10" customFormat="1" ht="15.75" customHeight="1">
      <c r="A46" s="9">
        <v>34</v>
      </c>
      <c r="B46" s="14" t="s">
        <v>5</v>
      </c>
      <c r="C46" s="16">
        <f>SUM(D46:K46)</f>
        <v>45799.74554</v>
      </c>
      <c r="D46" s="16">
        <v>2190.3341</v>
      </c>
      <c r="E46" s="16">
        <v>2574.62196</v>
      </c>
      <c r="F46" s="16">
        <v>4372.52578</v>
      </c>
      <c r="G46" s="16">
        <v>15747.45068</v>
      </c>
      <c r="H46" s="16">
        <v>4882.63836</v>
      </c>
      <c r="I46" s="16">
        <v>5344.05822</v>
      </c>
      <c r="J46" s="16">
        <v>5344.05822</v>
      </c>
      <c r="K46" s="16">
        <v>5344.05822</v>
      </c>
      <c r="L46" s="13" t="s">
        <v>40</v>
      </c>
    </row>
    <row r="47" spans="1:12" s="10" customFormat="1" ht="15.75" customHeight="1">
      <c r="A47" s="9">
        <v>35</v>
      </c>
      <c r="B47" s="14" t="s">
        <v>6</v>
      </c>
      <c r="C47" s="16">
        <f>SUM(D47:K47)</f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3" t="s">
        <v>40</v>
      </c>
    </row>
    <row r="48" spans="1:12" s="10" customFormat="1" ht="93" customHeight="1">
      <c r="A48" s="9">
        <v>36</v>
      </c>
      <c r="B48" s="1" t="s">
        <v>34</v>
      </c>
      <c r="C48" s="17">
        <f aca="true" t="shared" si="6" ref="C48:K48">SUM(C49:C50)</f>
        <v>265</v>
      </c>
      <c r="D48" s="17">
        <f t="shared" si="6"/>
        <v>0</v>
      </c>
      <c r="E48" s="17">
        <f t="shared" si="6"/>
        <v>0</v>
      </c>
      <c r="F48" s="17">
        <f t="shared" si="6"/>
        <v>0</v>
      </c>
      <c r="G48" s="17">
        <f t="shared" si="6"/>
        <v>53</v>
      </c>
      <c r="H48" s="17">
        <f t="shared" si="6"/>
        <v>53</v>
      </c>
      <c r="I48" s="17">
        <f t="shared" si="6"/>
        <v>53</v>
      </c>
      <c r="J48" s="17">
        <f t="shared" si="6"/>
        <v>53</v>
      </c>
      <c r="K48" s="17">
        <f t="shared" si="6"/>
        <v>53</v>
      </c>
      <c r="L48" s="22">
        <v>4</v>
      </c>
    </row>
    <row r="49" spans="1:12" s="10" customFormat="1" ht="13.5" customHeight="1">
      <c r="A49" s="9">
        <v>37</v>
      </c>
      <c r="B49" s="14" t="s">
        <v>5</v>
      </c>
      <c r="C49" s="16">
        <f>SUM(D49:K49)</f>
        <v>265</v>
      </c>
      <c r="D49" s="16">
        <v>0</v>
      </c>
      <c r="E49" s="16">
        <v>0</v>
      </c>
      <c r="F49" s="16">
        <v>0</v>
      </c>
      <c r="G49" s="16">
        <v>53</v>
      </c>
      <c r="H49" s="16">
        <v>53</v>
      </c>
      <c r="I49" s="16">
        <v>53</v>
      </c>
      <c r="J49" s="16">
        <v>53</v>
      </c>
      <c r="K49" s="16">
        <v>53</v>
      </c>
      <c r="L49" s="13">
        <v>4</v>
      </c>
    </row>
    <row r="50" spans="1:12" s="10" customFormat="1" ht="14.25" customHeight="1">
      <c r="A50" s="9">
        <v>38</v>
      </c>
      <c r="B50" s="14" t="s">
        <v>6</v>
      </c>
      <c r="C50" s="16">
        <f>SUM(D50:K50)</f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3">
        <v>4</v>
      </c>
    </row>
    <row r="51" spans="1:12" s="10" customFormat="1" ht="80.25" customHeight="1">
      <c r="A51" s="9">
        <v>39</v>
      </c>
      <c r="B51" s="1" t="s">
        <v>35</v>
      </c>
      <c r="C51" s="17">
        <f>SUM(D51:K51)</f>
        <v>1268.72857</v>
      </c>
      <c r="D51" s="17">
        <f aca="true" t="shared" si="7" ref="D51:K51">SUM(D52:D53)</f>
        <v>151.6659</v>
      </c>
      <c r="E51" s="17">
        <f t="shared" si="7"/>
        <v>53.78667</v>
      </c>
      <c r="F51" s="17">
        <f t="shared" si="7"/>
        <v>101.276</v>
      </c>
      <c r="G51" s="17">
        <f t="shared" si="7"/>
        <v>322</v>
      </c>
      <c r="H51" s="17">
        <f t="shared" si="7"/>
        <v>160</v>
      </c>
      <c r="I51" s="17">
        <f t="shared" si="7"/>
        <v>160</v>
      </c>
      <c r="J51" s="17">
        <f t="shared" si="7"/>
        <v>160</v>
      </c>
      <c r="K51" s="17">
        <f t="shared" si="7"/>
        <v>160</v>
      </c>
      <c r="L51" s="13">
        <v>5</v>
      </c>
    </row>
    <row r="52" spans="1:12" s="10" customFormat="1" ht="12.75">
      <c r="A52" s="9">
        <v>40</v>
      </c>
      <c r="B52" s="14" t="s">
        <v>5</v>
      </c>
      <c r="C52" s="7">
        <f>SUM(D52:K52)</f>
        <v>1268.72857</v>
      </c>
      <c r="D52" s="7">
        <v>151.6659</v>
      </c>
      <c r="E52" s="7">
        <v>53.78667</v>
      </c>
      <c r="F52" s="7">
        <v>101.276</v>
      </c>
      <c r="G52" s="7">
        <v>322</v>
      </c>
      <c r="H52" s="7">
        <v>160</v>
      </c>
      <c r="I52" s="7">
        <v>160</v>
      </c>
      <c r="J52" s="7">
        <v>160</v>
      </c>
      <c r="K52" s="7">
        <v>160</v>
      </c>
      <c r="L52" s="13">
        <v>5</v>
      </c>
    </row>
    <row r="53" spans="1:12" s="10" customFormat="1" ht="12.75">
      <c r="A53" s="9">
        <v>41</v>
      </c>
      <c r="B53" s="14" t="s">
        <v>6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13">
        <v>5</v>
      </c>
    </row>
    <row r="54" spans="1:12" s="10" customFormat="1" ht="78.75" customHeight="1">
      <c r="A54" s="9">
        <v>42</v>
      </c>
      <c r="B54" s="1" t="s">
        <v>36</v>
      </c>
      <c r="C54" s="6">
        <f aca="true" t="shared" si="8" ref="C54:K54">SUM(C55:C56)</f>
        <v>1571.5383499999998</v>
      </c>
      <c r="D54" s="6">
        <f t="shared" si="8"/>
        <v>0</v>
      </c>
      <c r="E54" s="6">
        <f t="shared" si="8"/>
        <v>100.20732</v>
      </c>
      <c r="F54" s="6">
        <f t="shared" si="8"/>
        <v>64.33103</v>
      </c>
      <c r="G54" s="6">
        <f t="shared" si="8"/>
        <v>100</v>
      </c>
      <c r="H54" s="6">
        <f t="shared" si="8"/>
        <v>296.6</v>
      </c>
      <c r="I54" s="6">
        <f t="shared" si="8"/>
        <v>336.8</v>
      </c>
      <c r="J54" s="6">
        <f t="shared" si="8"/>
        <v>336.8</v>
      </c>
      <c r="K54" s="6">
        <f t="shared" si="8"/>
        <v>336.8</v>
      </c>
      <c r="L54" s="15" t="s">
        <v>41</v>
      </c>
    </row>
    <row r="55" spans="1:12" s="10" customFormat="1" ht="12.75">
      <c r="A55" s="9">
        <v>43</v>
      </c>
      <c r="B55" s="14" t="s">
        <v>5</v>
      </c>
      <c r="C55" s="2">
        <f>SUM(D55:K55)</f>
        <v>1571.5383499999998</v>
      </c>
      <c r="D55" s="2">
        <v>0</v>
      </c>
      <c r="E55" s="2">
        <v>100.20732</v>
      </c>
      <c r="F55" s="2">
        <v>64.33103</v>
      </c>
      <c r="G55" s="2">
        <v>100</v>
      </c>
      <c r="H55" s="2">
        <v>296.6</v>
      </c>
      <c r="I55" s="2">
        <v>336.8</v>
      </c>
      <c r="J55" s="2">
        <v>336.8</v>
      </c>
      <c r="K55" s="2">
        <v>336.8</v>
      </c>
      <c r="L55" s="15" t="s">
        <v>41</v>
      </c>
    </row>
    <row r="56" spans="1:12" s="10" customFormat="1" ht="12.75">
      <c r="A56" s="9">
        <v>44</v>
      </c>
      <c r="B56" s="14" t="s">
        <v>6</v>
      </c>
      <c r="C56" s="2">
        <f>SUM(D56:K56)</f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15" t="s">
        <v>41</v>
      </c>
    </row>
    <row r="57" spans="1:12" s="10" customFormat="1" ht="51.75" customHeight="1">
      <c r="A57" s="9">
        <v>45</v>
      </c>
      <c r="B57" s="1" t="s">
        <v>37</v>
      </c>
      <c r="C57" s="6">
        <f>SUM(D57:K57)</f>
        <v>1099.5000000000002</v>
      </c>
      <c r="D57" s="6">
        <f>SUM(D58:D59)</f>
        <v>80.7</v>
      </c>
      <c r="E57" s="6">
        <f>SUM(E58:E59)</f>
        <v>89.4</v>
      </c>
      <c r="F57" s="6">
        <v>98.6</v>
      </c>
      <c r="G57" s="6">
        <f>SUM(G58:G59)</f>
        <v>120.6</v>
      </c>
      <c r="H57" s="6">
        <f>SUM(H58:H59)</f>
        <v>144.6</v>
      </c>
      <c r="I57" s="6">
        <f>SUM(I58:I59)</f>
        <v>169.6</v>
      </c>
      <c r="J57" s="6">
        <v>190.6</v>
      </c>
      <c r="K57" s="6">
        <v>205.4</v>
      </c>
      <c r="L57" s="13">
        <v>17</v>
      </c>
    </row>
    <row r="58" spans="1:12" s="10" customFormat="1" ht="12.75">
      <c r="A58" s="9">
        <v>46</v>
      </c>
      <c r="B58" s="14" t="s">
        <v>5</v>
      </c>
      <c r="C58" s="2">
        <f>SUM(D58:K58)</f>
        <v>1099.5900000000001</v>
      </c>
      <c r="D58" s="2">
        <v>80.7</v>
      </c>
      <c r="E58" s="2">
        <v>89.4</v>
      </c>
      <c r="F58" s="2">
        <v>98.69</v>
      </c>
      <c r="G58" s="2">
        <v>120.6</v>
      </c>
      <c r="H58" s="2">
        <v>144.6</v>
      </c>
      <c r="I58" s="2">
        <v>169.6</v>
      </c>
      <c r="J58" s="2">
        <v>190.6</v>
      </c>
      <c r="K58" s="2">
        <v>205.4</v>
      </c>
      <c r="L58" s="13">
        <v>17</v>
      </c>
    </row>
    <row r="59" spans="1:12" s="10" customFormat="1" ht="12.75">
      <c r="A59" s="9">
        <v>47</v>
      </c>
      <c r="B59" s="14" t="s">
        <v>6</v>
      </c>
      <c r="C59" s="2">
        <f>SUM(D59:K59)</f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13">
        <v>17</v>
      </c>
    </row>
  </sheetData>
  <sheetProtection/>
  <mergeCells count="13">
    <mergeCell ref="F1:L1"/>
    <mergeCell ref="F2:L2"/>
    <mergeCell ref="F4:L4"/>
    <mergeCell ref="F5:L5"/>
    <mergeCell ref="A7:L7"/>
    <mergeCell ref="A8:L8"/>
    <mergeCell ref="B31:L31"/>
    <mergeCell ref="A10:A11"/>
    <mergeCell ref="B10:B11"/>
    <mergeCell ref="L10:L11"/>
    <mergeCell ref="B24:L24"/>
    <mergeCell ref="C10:K10"/>
    <mergeCell ref="B29:L2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Малакотина Елена Сергеевна</cp:lastModifiedBy>
  <cp:lastPrinted>2023-07-17T03:38:24Z</cp:lastPrinted>
  <dcterms:created xsi:type="dcterms:W3CDTF">2014-10-23T05:33:00Z</dcterms:created>
  <dcterms:modified xsi:type="dcterms:W3CDTF">2023-07-17T03:39:34Z</dcterms:modified>
  <cp:category/>
  <cp:version/>
  <cp:contentType/>
  <cp:contentStatus/>
</cp:coreProperties>
</file>