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>
    <definedName name="_xlnm.Print_Area" localSheetId="0">'Лист1'!$A$1:$L$209</definedName>
  </definedNames>
  <calcPr fullCalcOnLoad="1"/>
</workbook>
</file>

<file path=xl/sharedStrings.xml><?xml version="1.0" encoding="utf-8"?>
<sst xmlns="http://schemas.openxmlformats.org/spreadsheetml/2006/main" count="589" uniqueCount="100">
  <si>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</si>
  <si>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</si>
  <si>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</si>
  <si>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</si>
  <si>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</si>
  <si>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</si>
  <si>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</si>
  <si>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</si>
  <si>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</si>
  <si>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</si>
  <si>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</si>
  <si>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</si>
  <si>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</si>
  <si>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</si>
  <si>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</si>
  <si>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</si>
  <si>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</si>
  <si>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</si>
  <si>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</si>
  <si>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</si>
  <si>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</si>
  <si>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</si>
  <si>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</si>
  <si>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</si>
  <si>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</si>
  <si>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</si>
  <si>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</si>
  <si>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</si>
  <si>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</si>
  <si>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</si>
  <si>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</si>
  <si>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</si>
  <si>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</si>
  <si>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</si>
  <si>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</si>
  <si>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</si>
  <si>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</si>
  <si>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</si>
  <si>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</si>
  <si>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</si>
  <si>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</si>
  <si>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</si>
  <si>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</si>
  <si>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</si>
  <si>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</si>
  <si>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</si>
  <si>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</si>
  <si>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</si>
  <si>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</si>
  <si>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</si>
  <si>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</si>
  <si>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</si>
  <si>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</si>
  <si>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</si>
  <si>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</si>
  <si>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</si>
  <si>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</si>
  <si>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</si>
  <si>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</si>
  <si>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</si>
  <si>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</si>
  <si>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</si>
  <si>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</si>
  <si>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</si>
  <si>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</si>
  <si>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</si>
  <si>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</si>
  <si>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</si>
  <si>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</si>
  <si>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</si>
  <si>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</si>
  <si>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</si>
  <si>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</si>
  <si>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</si>
  <si>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</si>
  <si>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</si>
  <si>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</si>
  <si>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</si>
  <si>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</si>
  <si>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</si>
  <si>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</si>
  <si>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</si>
  <si>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</si>
  <si>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</si>
  <si>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</si>
  <si>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</si>
  <si>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</si>
  <si>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</si>
  <si>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</si>
  <si>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</si>
  <si>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</si>
  <si>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</si>
  <si>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</si>
  <si>
    <t>6-2</t>
  </si>
  <si>
    <t>Мероприятие 5 - Разработка Стратегии социально-экономического развития Североуральского городского округа</t>
  </si>
  <si>
    <t>восьмой год</t>
  </si>
  <si>
    <t>Мероприятие 8 - Разработка Плана мероприятий по реализации Стратегии социально-экономического развития Североуральского городского окурга до 2030 года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</si>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</sst>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16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169" fontId="8" fillId="0" borderId="10" xfId="0" applyNumberFormat="1" applyFont="1" applyBorder="1" applyAlignment="1">
      <alignment vertical="center"/>
    </xf>
    <xf numFmtId="169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169" fontId="6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9"/>
  <sheetViews>
    <sheetView tabSelected="1" zoomScalePageLayoutView="0" workbookViewId="0" topLeftCell="A1">
      <pane ySplit="9" topLeftCell="A179" activePane="bottomLeft" state="frozen"/>
      <selection pane="topLeft" activeCell="A1" sqref="A1"/>
      <selection pane="bottomLeft" activeCell="K183" sqref="K183"/>
    </sheetView>
  </sheetViews>
  <sheetFormatPr defaultColWidth="8.796875" defaultRowHeight="18.75"/>
  <cols>
    <col min="1" max="1" width="3.296875" style="1" customWidth="1"/>
    <col min="2" max="2" width="24" style="3" customWidth="1"/>
    <col min="3" max="3" width="10.296875" style="1" customWidth="1"/>
    <col min="4" max="6" width="8.796875" style="1" customWidth="1"/>
    <col min="7" max="10" width="9.5" style="1" bestFit="1" customWidth="1"/>
    <col min="11" max="11" width="9.5" style="1" customWidth="1"/>
    <col min="12" max="12" width="10.19921875" style="1" customWidth="1"/>
    <col min="13" max="16384" width="8.796875" style="1" customWidth="1"/>
  </cols>
  <sheetData>
    <row r="2" spans="6:12" ht="18.75">
      <c r="F2" s="64" t="s">
        <v>43</v>
      </c>
      <c r="G2" s="65"/>
      <c r="H2" s="65"/>
      <c r="I2" s="65"/>
      <c r="J2" s="65"/>
      <c r="K2" s="65"/>
      <c r="L2" s="65"/>
    </row>
    <row r="3" spans="6:12" ht="36" customHeight="1">
      <c r="F3" s="66" t="s">
        <v>97</v>
      </c>
      <c r="G3" s="67"/>
      <c r="H3" s="67"/>
      <c r="I3" s="67"/>
      <c r="J3" s="67"/>
      <c r="K3" s="67"/>
      <c r="L3" s="67"/>
    </row>
    <row r="5" spans="1:12" ht="15.75" customHeight="1">
      <c r="A5" s="68" t="s">
        <v>39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31.5" customHeight="1">
      <c r="A6" s="68" t="s">
        <v>98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8" spans="1:12" ht="48.75" customHeight="1">
      <c r="A8" s="74" t="s">
        <v>0</v>
      </c>
      <c r="B8" s="76" t="s">
        <v>1</v>
      </c>
      <c r="C8" s="78" t="s">
        <v>2</v>
      </c>
      <c r="D8" s="79"/>
      <c r="E8" s="79"/>
      <c r="F8" s="79"/>
      <c r="G8" s="79"/>
      <c r="H8" s="79"/>
      <c r="I8" s="79"/>
      <c r="J8" s="79"/>
      <c r="K8" s="80"/>
      <c r="L8" s="74" t="s">
        <v>41</v>
      </c>
    </row>
    <row r="9" spans="1:12" ht="37.5" customHeight="1">
      <c r="A9" s="75"/>
      <c r="B9" s="77"/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95</v>
      </c>
      <c r="L9" s="75"/>
    </row>
    <row r="10" spans="1:12" ht="25.5">
      <c r="A10" s="56">
        <v>1</v>
      </c>
      <c r="B10" s="15" t="s">
        <v>11</v>
      </c>
      <c r="C10" s="6">
        <f>SUM(C11:C13)</f>
        <v>611358.1159199999</v>
      </c>
      <c r="D10" s="7">
        <f>SUM(D11:D13)</f>
        <v>72646.2</v>
      </c>
      <c r="E10" s="7">
        <f aca="true" t="shared" si="0" ref="E10:J10">SUM(E11:E13)</f>
        <v>71797.8</v>
      </c>
      <c r="F10" s="6">
        <f t="shared" si="0"/>
        <v>70933.18221</v>
      </c>
      <c r="G10" s="6">
        <f>SUM(G11:G13)</f>
        <v>73099.47016</v>
      </c>
      <c r="H10" s="6">
        <f t="shared" si="0"/>
        <v>74189.76355</v>
      </c>
      <c r="I10" s="6">
        <f t="shared" si="0"/>
        <v>80428.80000000002</v>
      </c>
      <c r="J10" s="6">
        <f t="shared" si="0"/>
        <v>82796.30000000002</v>
      </c>
      <c r="K10" s="6">
        <f>SUM(K11:K13)</f>
        <v>85466.6</v>
      </c>
      <c r="L10" s="4" t="s">
        <v>42</v>
      </c>
    </row>
    <row r="11" spans="1:12" ht="15.75">
      <c r="A11" s="56">
        <v>2</v>
      </c>
      <c r="B11" s="16" t="s">
        <v>12</v>
      </c>
      <c r="C11" s="8">
        <f>SUM(D11:K11)</f>
        <v>600605.17999</v>
      </c>
      <c r="D11" s="9">
        <f aca="true" t="shared" si="1" ref="D11:J13">D24+D57+D93+D117+D151</f>
        <v>71424.9</v>
      </c>
      <c r="E11" s="9">
        <f t="shared" si="1"/>
        <v>70841.7</v>
      </c>
      <c r="F11" s="8">
        <f t="shared" si="1"/>
        <v>67907.07221</v>
      </c>
      <c r="G11" s="8">
        <f t="shared" si="1"/>
        <v>70941.14423</v>
      </c>
      <c r="H11" s="8">
        <f t="shared" si="1"/>
        <v>72044.46355</v>
      </c>
      <c r="I11" s="8">
        <f t="shared" si="1"/>
        <v>80024.70000000001</v>
      </c>
      <c r="J11" s="8">
        <f t="shared" si="1"/>
        <v>82381.70000000001</v>
      </c>
      <c r="K11" s="8">
        <f>K24+K57+K93+K117+K151</f>
        <v>85039.5</v>
      </c>
      <c r="L11" s="4" t="s">
        <v>42</v>
      </c>
    </row>
    <row r="12" spans="1:12" ht="15.75">
      <c r="A12" s="56">
        <v>3</v>
      </c>
      <c r="B12" s="16" t="s">
        <v>13</v>
      </c>
      <c r="C12" s="8">
        <f>SUM(D12:K12)</f>
        <v>8363.08</v>
      </c>
      <c r="D12" s="9">
        <f t="shared" si="1"/>
        <v>1221.3000000000002</v>
      </c>
      <c r="E12" s="9">
        <f t="shared" si="1"/>
        <v>956.1</v>
      </c>
      <c r="F12" s="8">
        <f t="shared" si="1"/>
        <v>1811.48</v>
      </c>
      <c r="G12" s="8">
        <f t="shared" si="1"/>
        <v>1189.2</v>
      </c>
      <c r="H12" s="8">
        <f t="shared" si="1"/>
        <v>1972.5</v>
      </c>
      <c r="I12" s="8">
        <f t="shared" si="1"/>
        <v>393.5</v>
      </c>
      <c r="J12" s="8">
        <f t="shared" si="1"/>
        <v>403.5</v>
      </c>
      <c r="K12" s="8">
        <f>K25+K58+K94+K118+K152</f>
        <v>415.5</v>
      </c>
      <c r="L12" s="4" t="s">
        <v>42</v>
      </c>
    </row>
    <row r="13" spans="1:12" ht="15.75">
      <c r="A13" s="56">
        <v>4</v>
      </c>
      <c r="B13" s="16" t="s">
        <v>47</v>
      </c>
      <c r="C13" s="8">
        <f>SUM(D13:K13)</f>
        <v>2389.85593</v>
      </c>
      <c r="D13" s="9">
        <f t="shared" si="1"/>
        <v>0</v>
      </c>
      <c r="E13" s="9">
        <f t="shared" si="1"/>
        <v>0</v>
      </c>
      <c r="F13" s="8">
        <f t="shared" si="1"/>
        <v>1214.63</v>
      </c>
      <c r="G13" s="8">
        <f t="shared" si="1"/>
        <v>969.12593</v>
      </c>
      <c r="H13" s="8">
        <f t="shared" si="1"/>
        <v>172.8</v>
      </c>
      <c r="I13" s="8">
        <f t="shared" si="1"/>
        <v>10.6</v>
      </c>
      <c r="J13" s="8">
        <f t="shared" si="1"/>
        <v>11.1</v>
      </c>
      <c r="K13" s="8">
        <f>K26+K59+K95+K119+K153</f>
        <v>11.6</v>
      </c>
      <c r="L13" s="4" t="s">
        <v>42</v>
      </c>
    </row>
    <row r="14" spans="1:12" ht="15.75">
      <c r="A14" s="56">
        <v>5</v>
      </c>
      <c r="B14" s="17" t="s">
        <v>14</v>
      </c>
      <c r="C14" s="10" t="s">
        <v>40</v>
      </c>
      <c r="D14" s="11" t="s">
        <v>40</v>
      </c>
      <c r="E14" s="11" t="s">
        <v>40</v>
      </c>
      <c r="F14" s="10" t="s">
        <v>40</v>
      </c>
      <c r="G14" s="10" t="s">
        <v>40</v>
      </c>
      <c r="H14" s="10" t="s">
        <v>40</v>
      </c>
      <c r="I14" s="10" t="s">
        <v>40</v>
      </c>
      <c r="J14" s="10" t="s">
        <v>40</v>
      </c>
      <c r="K14" s="10" t="s">
        <v>40</v>
      </c>
      <c r="L14" s="4" t="s">
        <v>42</v>
      </c>
    </row>
    <row r="15" spans="1:12" ht="15.75">
      <c r="A15" s="56">
        <v>6</v>
      </c>
      <c r="B15" s="16" t="s">
        <v>12</v>
      </c>
      <c r="C15" s="10" t="s">
        <v>40</v>
      </c>
      <c r="D15" s="11" t="s">
        <v>40</v>
      </c>
      <c r="E15" s="11" t="s">
        <v>40</v>
      </c>
      <c r="F15" s="10" t="s">
        <v>40</v>
      </c>
      <c r="G15" s="10" t="s">
        <v>40</v>
      </c>
      <c r="H15" s="10" t="s">
        <v>40</v>
      </c>
      <c r="I15" s="10" t="s">
        <v>40</v>
      </c>
      <c r="J15" s="10" t="s">
        <v>40</v>
      </c>
      <c r="K15" s="10" t="s">
        <v>40</v>
      </c>
      <c r="L15" s="4" t="s">
        <v>42</v>
      </c>
    </row>
    <row r="16" spans="1:12" ht="15.75">
      <c r="A16" s="56">
        <v>7</v>
      </c>
      <c r="B16" s="16" t="s">
        <v>13</v>
      </c>
      <c r="C16" s="10" t="s">
        <v>40</v>
      </c>
      <c r="D16" s="11" t="s">
        <v>40</v>
      </c>
      <c r="E16" s="11" t="s">
        <v>40</v>
      </c>
      <c r="F16" s="10" t="s">
        <v>40</v>
      </c>
      <c r="G16" s="10" t="s">
        <v>40</v>
      </c>
      <c r="H16" s="10" t="s">
        <v>40</v>
      </c>
      <c r="I16" s="10" t="s">
        <v>40</v>
      </c>
      <c r="J16" s="10" t="s">
        <v>40</v>
      </c>
      <c r="K16" s="10" t="s">
        <v>40</v>
      </c>
      <c r="L16" s="4" t="s">
        <v>42</v>
      </c>
    </row>
    <row r="17" spans="1:12" ht="15.75">
      <c r="A17" s="56">
        <v>8</v>
      </c>
      <c r="B17" s="16" t="s">
        <v>47</v>
      </c>
      <c r="C17" s="10" t="s">
        <v>40</v>
      </c>
      <c r="D17" s="11" t="s">
        <v>40</v>
      </c>
      <c r="E17" s="11" t="s">
        <v>40</v>
      </c>
      <c r="F17" s="10" t="s">
        <v>40</v>
      </c>
      <c r="G17" s="10" t="s">
        <v>40</v>
      </c>
      <c r="H17" s="10" t="s">
        <v>40</v>
      </c>
      <c r="I17" s="10" t="s">
        <v>40</v>
      </c>
      <c r="J17" s="10" t="s">
        <v>40</v>
      </c>
      <c r="K17" s="10" t="s">
        <v>40</v>
      </c>
      <c r="L17" s="4" t="s">
        <v>42</v>
      </c>
    </row>
    <row r="18" spans="1:12" ht="15.75">
      <c r="A18" s="56">
        <v>9</v>
      </c>
      <c r="B18" s="17" t="s">
        <v>15</v>
      </c>
      <c r="C18" s="12">
        <f>SUM(C19:C21)</f>
        <v>611358.1159199999</v>
      </c>
      <c r="D18" s="13">
        <f>SUM(D19:D21)</f>
        <v>72646.2</v>
      </c>
      <c r="E18" s="13">
        <f aca="true" t="shared" si="2" ref="E18:J18">SUM(E19:E21)</f>
        <v>71797.8</v>
      </c>
      <c r="F18" s="12">
        <f t="shared" si="2"/>
        <v>70933.18221</v>
      </c>
      <c r="G18" s="12">
        <f t="shared" si="2"/>
        <v>73099.47016</v>
      </c>
      <c r="H18" s="12">
        <f t="shared" si="2"/>
        <v>74189.76355</v>
      </c>
      <c r="I18" s="12">
        <f t="shared" si="2"/>
        <v>80428.80000000002</v>
      </c>
      <c r="J18" s="12">
        <f t="shared" si="2"/>
        <v>82796.30000000002</v>
      </c>
      <c r="K18" s="12">
        <f>SUM(K19:K21)</f>
        <v>85466.6</v>
      </c>
      <c r="L18" s="4" t="s">
        <v>42</v>
      </c>
    </row>
    <row r="19" spans="1:12" ht="15.75">
      <c r="A19" s="56">
        <v>10</v>
      </c>
      <c r="B19" s="16" t="s">
        <v>12</v>
      </c>
      <c r="C19" s="8">
        <f>SUM(D19:K19)</f>
        <v>600605.17999</v>
      </c>
      <c r="D19" s="9">
        <f aca="true" t="shared" si="3" ref="D19:J21">D35+D68+D104+D128+D162</f>
        <v>71424.9</v>
      </c>
      <c r="E19" s="9">
        <f t="shared" si="3"/>
        <v>70841.7</v>
      </c>
      <c r="F19" s="8">
        <f t="shared" si="3"/>
        <v>67907.07221</v>
      </c>
      <c r="G19" s="8">
        <f t="shared" si="3"/>
        <v>70941.14423</v>
      </c>
      <c r="H19" s="8">
        <f t="shared" si="3"/>
        <v>72044.46355</v>
      </c>
      <c r="I19" s="8">
        <f t="shared" si="3"/>
        <v>80024.70000000001</v>
      </c>
      <c r="J19" s="8">
        <f t="shared" si="3"/>
        <v>82381.70000000001</v>
      </c>
      <c r="K19" s="8">
        <f>K35+K68+K104+K128+K162</f>
        <v>85039.5</v>
      </c>
      <c r="L19" s="4" t="s">
        <v>42</v>
      </c>
    </row>
    <row r="20" spans="1:12" ht="15.75">
      <c r="A20" s="56">
        <v>11</v>
      </c>
      <c r="B20" s="16" t="s">
        <v>13</v>
      </c>
      <c r="C20" s="8">
        <f>SUM(D20:K20)</f>
        <v>8363.08</v>
      </c>
      <c r="D20" s="9">
        <f t="shared" si="3"/>
        <v>1221.3000000000002</v>
      </c>
      <c r="E20" s="9">
        <f t="shared" si="3"/>
        <v>956.1</v>
      </c>
      <c r="F20" s="8">
        <f t="shared" si="3"/>
        <v>1811.48</v>
      </c>
      <c r="G20" s="8">
        <f t="shared" si="3"/>
        <v>1189.2</v>
      </c>
      <c r="H20" s="8">
        <f t="shared" si="3"/>
        <v>1972.5</v>
      </c>
      <c r="I20" s="8">
        <f t="shared" si="3"/>
        <v>393.5</v>
      </c>
      <c r="J20" s="8">
        <f t="shared" si="3"/>
        <v>403.5</v>
      </c>
      <c r="K20" s="8">
        <f>K36+K69+K105+K129+K163</f>
        <v>415.5</v>
      </c>
      <c r="L20" s="4" t="s">
        <v>42</v>
      </c>
    </row>
    <row r="21" spans="1:12" ht="15.75">
      <c r="A21" s="56">
        <v>12</v>
      </c>
      <c r="B21" s="16" t="s">
        <v>47</v>
      </c>
      <c r="C21" s="8">
        <f>SUM(D21:K21)</f>
        <v>2389.85593</v>
      </c>
      <c r="D21" s="9">
        <f t="shared" si="3"/>
        <v>0</v>
      </c>
      <c r="E21" s="9">
        <f t="shared" si="3"/>
        <v>0</v>
      </c>
      <c r="F21" s="8">
        <f t="shared" si="3"/>
        <v>1214.63</v>
      </c>
      <c r="G21" s="8">
        <f t="shared" si="3"/>
        <v>969.12593</v>
      </c>
      <c r="H21" s="8">
        <f t="shared" si="3"/>
        <v>172.8</v>
      </c>
      <c r="I21" s="8">
        <f t="shared" si="3"/>
        <v>10.6</v>
      </c>
      <c r="J21" s="8">
        <f t="shared" si="3"/>
        <v>11.1</v>
      </c>
      <c r="K21" s="8">
        <f>K37+K70+K106+K130+K164</f>
        <v>11.6</v>
      </c>
      <c r="L21" s="4" t="s">
        <v>42</v>
      </c>
    </row>
    <row r="22" spans="1:12" s="18" customFormat="1" ht="15.75" customHeight="1">
      <c r="A22" s="14">
        <v>13</v>
      </c>
      <c r="B22" s="71" t="s">
        <v>16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s="18" customFormat="1" ht="32.25" customHeight="1">
      <c r="A23" s="14">
        <v>14</v>
      </c>
      <c r="B23" s="15" t="s">
        <v>17</v>
      </c>
      <c r="C23" s="33">
        <f>C34</f>
        <v>14647.3</v>
      </c>
      <c r="D23" s="19">
        <f aca="true" t="shared" si="4" ref="D23:K23">D34</f>
        <v>1425</v>
      </c>
      <c r="E23" s="19">
        <f t="shared" si="4"/>
        <v>3897</v>
      </c>
      <c r="F23" s="33">
        <f t="shared" si="4"/>
        <v>1740</v>
      </c>
      <c r="G23" s="33">
        <f t="shared" si="4"/>
        <v>1621</v>
      </c>
      <c r="H23" s="33">
        <f t="shared" si="4"/>
        <v>1410</v>
      </c>
      <c r="I23" s="33">
        <f t="shared" si="4"/>
        <v>1414</v>
      </c>
      <c r="J23" s="33">
        <f t="shared" si="4"/>
        <v>1560.2</v>
      </c>
      <c r="K23" s="33">
        <f t="shared" si="4"/>
        <v>1580.1</v>
      </c>
      <c r="L23" s="4" t="s">
        <v>42</v>
      </c>
    </row>
    <row r="24" spans="1:12" s="18" customFormat="1" ht="12.75">
      <c r="A24" s="14">
        <v>15</v>
      </c>
      <c r="B24" s="16" t="s">
        <v>12</v>
      </c>
      <c r="C24" s="10">
        <f>C35</f>
        <v>14647.3</v>
      </c>
      <c r="D24" s="11">
        <f aca="true" t="shared" si="5" ref="D24:J24">D35</f>
        <v>1425</v>
      </c>
      <c r="E24" s="11">
        <f t="shared" si="5"/>
        <v>3897</v>
      </c>
      <c r="F24" s="10">
        <f t="shared" si="5"/>
        <v>1740</v>
      </c>
      <c r="G24" s="10">
        <f t="shared" si="5"/>
        <v>1621</v>
      </c>
      <c r="H24" s="10">
        <f t="shared" si="5"/>
        <v>1410</v>
      </c>
      <c r="I24" s="10">
        <f t="shared" si="5"/>
        <v>1414</v>
      </c>
      <c r="J24" s="10">
        <f t="shared" si="5"/>
        <v>1560.2</v>
      </c>
      <c r="K24" s="10">
        <f>K35</f>
        <v>1580.1</v>
      </c>
      <c r="L24" s="4" t="s">
        <v>42</v>
      </c>
    </row>
    <row r="25" spans="1:12" s="18" customFormat="1" ht="12.75">
      <c r="A25" s="14">
        <v>16</v>
      </c>
      <c r="B25" s="16" t="s">
        <v>13</v>
      </c>
      <c r="C25" s="10">
        <f>C36</f>
        <v>0</v>
      </c>
      <c r="D25" s="11">
        <f aca="true" t="shared" si="6" ref="D25:J26">D36</f>
        <v>0</v>
      </c>
      <c r="E25" s="11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10">
        <f>K36</f>
        <v>0</v>
      </c>
      <c r="L25" s="4" t="s">
        <v>42</v>
      </c>
    </row>
    <row r="26" spans="1:12" s="18" customFormat="1" ht="12.75">
      <c r="A26" s="14">
        <v>17</v>
      </c>
      <c r="B26" s="16" t="s">
        <v>47</v>
      </c>
      <c r="C26" s="10">
        <f>C37</f>
        <v>0</v>
      </c>
      <c r="D26" s="11">
        <f t="shared" si="6"/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10">
        <f>K37</f>
        <v>0</v>
      </c>
      <c r="L26" s="4" t="s">
        <v>42</v>
      </c>
    </row>
    <row r="27" spans="1:12" s="18" customFormat="1" ht="15" customHeight="1">
      <c r="A27" s="14">
        <v>18</v>
      </c>
      <c r="B27" s="62" t="s">
        <v>18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18" customFormat="1" ht="27">
      <c r="A28" s="14">
        <v>19</v>
      </c>
      <c r="B28" s="20" t="s">
        <v>63</v>
      </c>
      <c r="C28" s="21" t="s">
        <v>40</v>
      </c>
      <c r="D28" s="21" t="s">
        <v>40</v>
      </c>
      <c r="E28" s="21" t="s">
        <v>40</v>
      </c>
      <c r="F28" s="21" t="s">
        <v>40</v>
      </c>
      <c r="G28" s="21" t="s">
        <v>40</v>
      </c>
      <c r="H28" s="21" t="s">
        <v>40</v>
      </c>
      <c r="I28" s="21" t="s">
        <v>40</v>
      </c>
      <c r="J28" s="21" t="s">
        <v>40</v>
      </c>
      <c r="K28" s="21" t="s">
        <v>40</v>
      </c>
      <c r="L28" s="4" t="s">
        <v>42</v>
      </c>
    </row>
    <row r="29" spans="1:12" s="18" customFormat="1" ht="12.75">
      <c r="A29" s="14">
        <v>20</v>
      </c>
      <c r="B29" s="62" t="s">
        <v>19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s="18" customFormat="1" ht="42" customHeight="1">
      <c r="A30" s="14">
        <v>21</v>
      </c>
      <c r="B30" s="22" t="s">
        <v>20</v>
      </c>
      <c r="C30" s="21" t="s">
        <v>40</v>
      </c>
      <c r="D30" s="21" t="s">
        <v>40</v>
      </c>
      <c r="E30" s="21" t="s">
        <v>40</v>
      </c>
      <c r="F30" s="21" t="s">
        <v>40</v>
      </c>
      <c r="G30" s="21" t="s">
        <v>40</v>
      </c>
      <c r="H30" s="21" t="s">
        <v>40</v>
      </c>
      <c r="I30" s="21" t="s">
        <v>40</v>
      </c>
      <c r="J30" s="21" t="s">
        <v>40</v>
      </c>
      <c r="K30" s="21" t="s">
        <v>40</v>
      </c>
      <c r="L30" s="4" t="s">
        <v>42</v>
      </c>
    </row>
    <row r="31" spans="1:12" s="18" customFormat="1" ht="12.75">
      <c r="A31" s="14">
        <v>22</v>
      </c>
      <c r="B31" s="62" t="s">
        <v>21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s="18" customFormat="1" ht="40.5">
      <c r="A32" s="14">
        <v>23</v>
      </c>
      <c r="B32" s="20" t="s">
        <v>64</v>
      </c>
      <c r="C32" s="21" t="s">
        <v>40</v>
      </c>
      <c r="D32" s="21" t="s">
        <v>40</v>
      </c>
      <c r="E32" s="21" t="s">
        <v>40</v>
      </c>
      <c r="F32" s="21" t="s">
        <v>40</v>
      </c>
      <c r="G32" s="21" t="s">
        <v>40</v>
      </c>
      <c r="H32" s="21" t="s">
        <v>40</v>
      </c>
      <c r="I32" s="21" t="s">
        <v>40</v>
      </c>
      <c r="J32" s="21" t="s">
        <v>40</v>
      </c>
      <c r="K32" s="21" t="s">
        <v>40</v>
      </c>
      <c r="L32" s="4" t="s">
        <v>42</v>
      </c>
    </row>
    <row r="33" spans="1:12" s="18" customFormat="1" ht="12.75">
      <c r="A33" s="14">
        <v>24</v>
      </c>
      <c r="B33" s="62" t="s">
        <v>22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s="18" customFormat="1" ht="25.5">
      <c r="A34" s="14">
        <v>25</v>
      </c>
      <c r="B34" s="15" t="s">
        <v>23</v>
      </c>
      <c r="C34" s="6">
        <f aca="true" t="shared" si="7" ref="C34:J34">SUM(C35:C36)</f>
        <v>14647.3</v>
      </c>
      <c r="D34" s="7">
        <f>SUM(D35:D37)</f>
        <v>1425</v>
      </c>
      <c r="E34" s="7">
        <f t="shared" si="7"/>
        <v>3897</v>
      </c>
      <c r="F34" s="6">
        <f t="shared" si="7"/>
        <v>1740</v>
      </c>
      <c r="G34" s="6">
        <f t="shared" si="7"/>
        <v>1621</v>
      </c>
      <c r="H34" s="6">
        <f t="shared" si="7"/>
        <v>1410</v>
      </c>
      <c r="I34" s="6">
        <f t="shared" si="7"/>
        <v>1414</v>
      </c>
      <c r="J34" s="46">
        <f t="shared" si="7"/>
        <v>1560.2</v>
      </c>
      <c r="K34" s="46">
        <f>SUM(K35:K36)</f>
        <v>1580.1</v>
      </c>
      <c r="L34" s="4" t="s">
        <v>42</v>
      </c>
    </row>
    <row r="35" spans="1:12" s="18" customFormat="1" ht="12.75">
      <c r="A35" s="14">
        <v>26</v>
      </c>
      <c r="B35" s="16" t="s">
        <v>12</v>
      </c>
      <c r="C35" s="8">
        <f>C39+C47+C43</f>
        <v>14647.3</v>
      </c>
      <c r="D35" s="9">
        <f>D39+D47</f>
        <v>1425</v>
      </c>
      <c r="E35" s="9">
        <f aca="true" t="shared" si="8" ref="E35:J35">E39+E47+E43</f>
        <v>3897</v>
      </c>
      <c r="F35" s="8">
        <f t="shared" si="8"/>
        <v>1740</v>
      </c>
      <c r="G35" s="8">
        <f t="shared" si="8"/>
        <v>1621</v>
      </c>
      <c r="H35" s="8">
        <f t="shared" si="8"/>
        <v>1410</v>
      </c>
      <c r="I35" s="8">
        <f t="shared" si="8"/>
        <v>1414</v>
      </c>
      <c r="J35" s="8">
        <f t="shared" si="8"/>
        <v>1560.2</v>
      </c>
      <c r="K35" s="8">
        <f>K39+K47+K43</f>
        <v>1580.1</v>
      </c>
      <c r="L35" s="4" t="s">
        <v>42</v>
      </c>
    </row>
    <row r="36" spans="1:12" s="18" customFormat="1" ht="12.75">
      <c r="A36" s="14">
        <v>27</v>
      </c>
      <c r="B36" s="16" t="s">
        <v>13</v>
      </c>
      <c r="C36" s="8">
        <f>C40+C48+C44</f>
        <v>0</v>
      </c>
      <c r="D36" s="9">
        <f aca="true" t="shared" si="9" ref="D36:J36">D40+D48+D44</f>
        <v>0</v>
      </c>
      <c r="E36" s="9">
        <f t="shared" si="9"/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  <c r="I36" s="8">
        <f t="shared" si="9"/>
        <v>0</v>
      </c>
      <c r="J36" s="8">
        <f t="shared" si="9"/>
        <v>0</v>
      </c>
      <c r="K36" s="8">
        <f>K40+K48+K44</f>
        <v>0</v>
      </c>
      <c r="L36" s="4" t="s">
        <v>42</v>
      </c>
    </row>
    <row r="37" spans="1:12" s="18" customFormat="1" ht="12.75">
      <c r="A37" s="14">
        <v>28</v>
      </c>
      <c r="B37" s="16" t="s">
        <v>47</v>
      </c>
      <c r="C37" s="8">
        <f>C41+C49+C45</f>
        <v>0</v>
      </c>
      <c r="D37" s="9">
        <f aca="true" t="shared" si="10" ref="D37:J37">D41+D49+D45</f>
        <v>0</v>
      </c>
      <c r="E37" s="9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8">
        <f>K41+K49+K45</f>
        <v>0</v>
      </c>
      <c r="L37" s="4" t="s">
        <v>42</v>
      </c>
    </row>
    <row r="38" spans="1:12" s="18" customFormat="1" ht="69.75" customHeight="1">
      <c r="A38" s="14">
        <v>29</v>
      </c>
      <c r="B38" s="20" t="s">
        <v>44</v>
      </c>
      <c r="C38" s="35">
        <f aca="true" t="shared" si="11" ref="C38:K38">SUM(C39:C40)</f>
        <v>8896</v>
      </c>
      <c r="D38" s="25">
        <f t="shared" si="11"/>
        <v>1000</v>
      </c>
      <c r="E38" s="25">
        <f t="shared" si="11"/>
        <v>1196</v>
      </c>
      <c r="F38" s="35">
        <f t="shared" si="11"/>
        <v>1300</v>
      </c>
      <c r="G38" s="35">
        <f t="shared" si="11"/>
        <v>1200</v>
      </c>
      <c r="H38" s="35">
        <f t="shared" si="11"/>
        <v>1000</v>
      </c>
      <c r="I38" s="35">
        <f t="shared" si="11"/>
        <v>1000</v>
      </c>
      <c r="J38" s="35">
        <f t="shared" si="11"/>
        <v>1100</v>
      </c>
      <c r="K38" s="35">
        <f t="shared" si="11"/>
        <v>1100</v>
      </c>
      <c r="L38" s="41" t="s">
        <v>78</v>
      </c>
    </row>
    <row r="39" spans="1:12" s="18" customFormat="1" ht="41.25" customHeight="1">
      <c r="A39" s="14">
        <v>30</v>
      </c>
      <c r="B39" s="16" t="s">
        <v>12</v>
      </c>
      <c r="C39" s="8">
        <f>SUM(D39:K39)</f>
        <v>8896</v>
      </c>
      <c r="D39" s="9">
        <v>1000</v>
      </c>
      <c r="E39" s="9">
        <v>1196</v>
      </c>
      <c r="F39" s="8">
        <v>1300</v>
      </c>
      <c r="G39" s="8">
        <v>1200</v>
      </c>
      <c r="H39" s="8">
        <v>1000</v>
      </c>
      <c r="I39" s="8">
        <v>1000</v>
      </c>
      <c r="J39" s="43">
        <v>1100</v>
      </c>
      <c r="K39" s="43">
        <v>1100</v>
      </c>
      <c r="L39" s="41" t="s">
        <v>78</v>
      </c>
    </row>
    <row r="40" spans="1:12" s="18" customFormat="1" ht="12.75">
      <c r="A40" s="14">
        <v>31</v>
      </c>
      <c r="B40" s="16" t="s">
        <v>13</v>
      </c>
      <c r="C40" s="8">
        <f>SUM(D40:K40)</f>
        <v>0</v>
      </c>
      <c r="D40" s="9">
        <v>0</v>
      </c>
      <c r="E40" s="9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4" t="s">
        <v>42</v>
      </c>
    </row>
    <row r="41" spans="1:12" s="18" customFormat="1" ht="12.75">
      <c r="A41" s="14">
        <v>32</v>
      </c>
      <c r="B41" s="16" t="s">
        <v>47</v>
      </c>
      <c r="C41" s="8">
        <f>SUM(D41:K41)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4" t="s">
        <v>42</v>
      </c>
    </row>
    <row r="42" spans="1:12" s="18" customFormat="1" ht="57.75" customHeight="1">
      <c r="A42" s="14">
        <v>33</v>
      </c>
      <c r="B42" s="23" t="s">
        <v>45</v>
      </c>
      <c r="C42" s="35">
        <f>SUM(C43:C44)</f>
        <v>2265</v>
      </c>
      <c r="D42" s="25">
        <f>SUM(D43:D44)</f>
        <v>0</v>
      </c>
      <c r="E42" s="25">
        <f aca="true" t="shared" si="12" ref="E42:K42">SUM(E43:E44)</f>
        <v>2265</v>
      </c>
      <c r="F42" s="35">
        <f t="shared" si="12"/>
        <v>0</v>
      </c>
      <c r="G42" s="35">
        <f t="shared" si="12"/>
        <v>0</v>
      </c>
      <c r="H42" s="35">
        <f t="shared" si="12"/>
        <v>0</v>
      </c>
      <c r="I42" s="35">
        <f t="shared" si="12"/>
        <v>0</v>
      </c>
      <c r="J42" s="35">
        <f t="shared" si="12"/>
        <v>0</v>
      </c>
      <c r="K42" s="35">
        <f t="shared" si="12"/>
        <v>0</v>
      </c>
      <c r="L42" s="5">
        <v>7</v>
      </c>
    </row>
    <row r="43" spans="1:12" s="18" customFormat="1" ht="12.75">
      <c r="A43" s="14">
        <v>34</v>
      </c>
      <c r="B43" s="16" t="s">
        <v>12</v>
      </c>
      <c r="C43" s="8">
        <f>SUM(D43:K43)</f>
        <v>2265</v>
      </c>
      <c r="D43" s="9">
        <v>0</v>
      </c>
      <c r="E43" s="9">
        <v>2265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4">
        <v>7</v>
      </c>
    </row>
    <row r="44" spans="1:12" s="18" customFormat="1" ht="12.75">
      <c r="A44" s="14">
        <v>35</v>
      </c>
      <c r="B44" s="16" t="s">
        <v>13</v>
      </c>
      <c r="C44" s="8">
        <f>SUM(D44:K44)</f>
        <v>0</v>
      </c>
      <c r="D44" s="9">
        <v>0</v>
      </c>
      <c r="E44" s="9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4" t="s">
        <v>42</v>
      </c>
    </row>
    <row r="45" spans="1:12" s="18" customFormat="1" ht="12.75">
      <c r="A45" s="14">
        <v>36</v>
      </c>
      <c r="B45" s="16" t="s">
        <v>47</v>
      </c>
      <c r="C45" s="8">
        <f>SUM(D45:K45)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4" t="s">
        <v>42</v>
      </c>
    </row>
    <row r="46" spans="1:12" s="18" customFormat="1" ht="67.5" customHeight="1">
      <c r="A46" s="14">
        <v>37</v>
      </c>
      <c r="B46" s="22" t="s">
        <v>48</v>
      </c>
      <c r="C46" s="35">
        <f>SUM(C47:C48)</f>
        <v>3486.2999999999997</v>
      </c>
      <c r="D46" s="25">
        <f aca="true" t="shared" si="13" ref="D46:K46">SUM(D47:D48)</f>
        <v>425</v>
      </c>
      <c r="E46" s="25">
        <f t="shared" si="13"/>
        <v>436</v>
      </c>
      <c r="F46" s="35">
        <f>SUM(F47:F48)</f>
        <v>440</v>
      </c>
      <c r="G46" s="35">
        <f t="shared" si="13"/>
        <v>421</v>
      </c>
      <c r="H46" s="35">
        <f t="shared" si="13"/>
        <v>410</v>
      </c>
      <c r="I46" s="35">
        <f t="shared" si="13"/>
        <v>414</v>
      </c>
      <c r="J46" s="35">
        <f t="shared" si="13"/>
        <v>460.2</v>
      </c>
      <c r="K46" s="35">
        <f t="shared" si="13"/>
        <v>480.1</v>
      </c>
      <c r="L46" s="53" t="s">
        <v>79</v>
      </c>
    </row>
    <row r="47" spans="1:12" s="18" customFormat="1" ht="25.5">
      <c r="A47" s="14">
        <v>38</v>
      </c>
      <c r="B47" s="16" t="s">
        <v>12</v>
      </c>
      <c r="C47" s="8">
        <f>SUM(D47:K47)</f>
        <v>3486.2999999999997</v>
      </c>
      <c r="D47" s="9">
        <v>425</v>
      </c>
      <c r="E47" s="9">
        <v>436</v>
      </c>
      <c r="F47" s="8">
        <v>440</v>
      </c>
      <c r="G47" s="8">
        <v>421</v>
      </c>
      <c r="H47" s="8">
        <v>410</v>
      </c>
      <c r="I47" s="8">
        <v>414</v>
      </c>
      <c r="J47" s="43">
        <v>460.2</v>
      </c>
      <c r="K47" s="43">
        <v>480.1</v>
      </c>
      <c r="L47" s="41" t="s">
        <v>79</v>
      </c>
    </row>
    <row r="48" spans="1:12" s="18" customFormat="1" ht="12.75">
      <c r="A48" s="14">
        <v>39</v>
      </c>
      <c r="B48" s="16" t="s">
        <v>13</v>
      </c>
      <c r="C48" s="8">
        <f>SUM(D48:K48)</f>
        <v>0</v>
      </c>
      <c r="D48" s="9">
        <v>0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4" t="s">
        <v>42</v>
      </c>
    </row>
    <row r="49" spans="1:12" s="18" customFormat="1" ht="12.75">
      <c r="A49" s="14">
        <v>40</v>
      </c>
      <c r="B49" s="16" t="s">
        <v>47</v>
      </c>
      <c r="C49" s="8">
        <f>SUM(D49:K49)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4" t="s">
        <v>42</v>
      </c>
    </row>
    <row r="50" spans="1:12" s="18" customFormat="1" ht="54">
      <c r="A50" s="14">
        <v>41</v>
      </c>
      <c r="B50" s="20" t="s">
        <v>72</v>
      </c>
      <c r="C50" s="52" t="s">
        <v>40</v>
      </c>
      <c r="D50" s="52" t="s">
        <v>40</v>
      </c>
      <c r="E50" s="52" t="s">
        <v>40</v>
      </c>
      <c r="F50" s="52" t="s">
        <v>40</v>
      </c>
      <c r="G50" s="52" t="s">
        <v>40</v>
      </c>
      <c r="H50" s="52" t="s">
        <v>40</v>
      </c>
      <c r="I50" s="52" t="s">
        <v>40</v>
      </c>
      <c r="J50" s="52" t="s">
        <v>40</v>
      </c>
      <c r="K50" s="52" t="s">
        <v>40</v>
      </c>
      <c r="L50" s="42" t="s">
        <v>75</v>
      </c>
    </row>
    <row r="51" spans="1:12" s="18" customFormat="1" ht="54">
      <c r="A51" s="14">
        <v>42</v>
      </c>
      <c r="B51" s="20" t="s">
        <v>94</v>
      </c>
      <c r="C51" s="52" t="s">
        <v>40</v>
      </c>
      <c r="D51" s="52" t="s">
        <v>40</v>
      </c>
      <c r="E51" s="52" t="s">
        <v>40</v>
      </c>
      <c r="F51" s="52" t="s">
        <v>40</v>
      </c>
      <c r="G51" s="52" t="s">
        <v>40</v>
      </c>
      <c r="H51" s="52" t="s">
        <v>40</v>
      </c>
      <c r="I51" s="52" t="s">
        <v>40</v>
      </c>
      <c r="J51" s="52" t="s">
        <v>40</v>
      </c>
      <c r="K51" s="52" t="s">
        <v>40</v>
      </c>
      <c r="L51" s="42" t="s">
        <v>80</v>
      </c>
    </row>
    <row r="52" spans="1:12" s="18" customFormat="1" ht="107.25" customHeight="1">
      <c r="A52" s="14">
        <v>43</v>
      </c>
      <c r="B52" s="20" t="s">
        <v>76</v>
      </c>
      <c r="C52" s="52" t="s">
        <v>40</v>
      </c>
      <c r="D52" s="52" t="s">
        <v>40</v>
      </c>
      <c r="E52" s="52" t="s">
        <v>40</v>
      </c>
      <c r="F52" s="52" t="s">
        <v>40</v>
      </c>
      <c r="G52" s="52" t="s">
        <v>40</v>
      </c>
      <c r="H52" s="52" t="s">
        <v>40</v>
      </c>
      <c r="I52" s="52" t="s">
        <v>40</v>
      </c>
      <c r="J52" s="52" t="s">
        <v>40</v>
      </c>
      <c r="K52" s="52" t="s">
        <v>40</v>
      </c>
      <c r="L52" s="42" t="s">
        <v>73</v>
      </c>
    </row>
    <row r="53" spans="1:12" s="18" customFormat="1" ht="67.5">
      <c r="A53" s="14">
        <v>44</v>
      </c>
      <c r="B53" s="20" t="s">
        <v>77</v>
      </c>
      <c r="C53" s="52" t="s">
        <v>40</v>
      </c>
      <c r="D53" s="52" t="s">
        <v>40</v>
      </c>
      <c r="E53" s="52" t="s">
        <v>40</v>
      </c>
      <c r="F53" s="52" t="s">
        <v>40</v>
      </c>
      <c r="G53" s="52" t="s">
        <v>40</v>
      </c>
      <c r="H53" s="52" t="s">
        <v>40</v>
      </c>
      <c r="I53" s="52" t="s">
        <v>40</v>
      </c>
      <c r="J53" s="52" t="s">
        <v>40</v>
      </c>
      <c r="K53" s="52" t="s">
        <v>40</v>
      </c>
      <c r="L53" s="53" t="s">
        <v>81</v>
      </c>
    </row>
    <row r="54" spans="1:12" s="18" customFormat="1" ht="81">
      <c r="A54" s="14"/>
      <c r="B54" s="20" t="s">
        <v>96</v>
      </c>
      <c r="C54" s="52" t="s">
        <v>40</v>
      </c>
      <c r="D54" s="52" t="s">
        <v>40</v>
      </c>
      <c r="E54" s="52" t="s">
        <v>40</v>
      </c>
      <c r="F54" s="52" t="s">
        <v>40</v>
      </c>
      <c r="G54" s="52" t="s">
        <v>40</v>
      </c>
      <c r="H54" s="52" t="s">
        <v>40</v>
      </c>
      <c r="I54" s="52" t="s">
        <v>40</v>
      </c>
      <c r="J54" s="52" t="s">
        <v>40</v>
      </c>
      <c r="K54" s="52" t="s">
        <v>40</v>
      </c>
      <c r="L54" s="53" t="s">
        <v>93</v>
      </c>
    </row>
    <row r="55" spans="1:12" s="18" customFormat="1" ht="12.75">
      <c r="A55" s="14">
        <v>45</v>
      </c>
      <c r="B55" s="71" t="s">
        <v>24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s="18" customFormat="1" ht="31.5" customHeight="1">
      <c r="A56" s="14">
        <v>46</v>
      </c>
      <c r="B56" s="15" t="s">
        <v>25</v>
      </c>
      <c r="C56" s="34">
        <f>C67</f>
        <v>9893.42907</v>
      </c>
      <c r="D56" s="24">
        <f aca="true" t="shared" si="14" ref="D56:J56">D67</f>
        <v>1320.7</v>
      </c>
      <c r="E56" s="24">
        <f t="shared" si="14"/>
        <v>999</v>
      </c>
      <c r="F56" s="34">
        <f t="shared" si="14"/>
        <v>2946.41</v>
      </c>
      <c r="G56" s="34">
        <f t="shared" si="14"/>
        <v>2180.13593</v>
      </c>
      <c r="H56" s="34">
        <f t="shared" si="14"/>
        <v>1197.18314</v>
      </c>
      <c r="I56" s="34">
        <f t="shared" si="14"/>
        <v>450</v>
      </c>
      <c r="J56" s="34">
        <f t="shared" si="14"/>
        <v>400</v>
      </c>
      <c r="K56" s="34">
        <f>K67</f>
        <v>400</v>
      </c>
      <c r="L56" s="4" t="s">
        <v>42</v>
      </c>
    </row>
    <row r="57" spans="1:12" s="18" customFormat="1" ht="12.75">
      <c r="A57" s="14">
        <v>47</v>
      </c>
      <c r="B57" s="16" t="s">
        <v>12</v>
      </c>
      <c r="C57" s="10">
        <f>C68</f>
        <v>3943.1931400000003</v>
      </c>
      <c r="D57" s="11">
        <f aca="true" t="shared" si="15" ref="D57:J57">D68</f>
        <v>562</v>
      </c>
      <c r="E57" s="11">
        <f t="shared" si="15"/>
        <v>600</v>
      </c>
      <c r="F57" s="10">
        <f t="shared" si="15"/>
        <v>641</v>
      </c>
      <c r="G57" s="10">
        <f t="shared" si="15"/>
        <v>477.01</v>
      </c>
      <c r="H57" s="10">
        <f t="shared" si="15"/>
        <v>413.18314</v>
      </c>
      <c r="I57" s="10">
        <f t="shared" si="15"/>
        <v>450</v>
      </c>
      <c r="J57" s="10">
        <f t="shared" si="15"/>
        <v>400</v>
      </c>
      <c r="K57" s="10">
        <f>K68</f>
        <v>400</v>
      </c>
      <c r="L57" s="4" t="s">
        <v>42</v>
      </c>
    </row>
    <row r="58" spans="1:12" s="18" customFormat="1" ht="12.75">
      <c r="A58" s="14">
        <v>48</v>
      </c>
      <c r="B58" s="16" t="s">
        <v>13</v>
      </c>
      <c r="C58" s="10">
        <f>C69</f>
        <v>4144.78</v>
      </c>
      <c r="D58" s="11">
        <f aca="true" t="shared" si="16" ref="D58:J59">D69</f>
        <v>758.7</v>
      </c>
      <c r="E58" s="11">
        <f t="shared" si="16"/>
        <v>399</v>
      </c>
      <c r="F58" s="10">
        <f t="shared" si="16"/>
        <v>1469.08</v>
      </c>
      <c r="G58" s="10">
        <f t="shared" si="16"/>
        <v>734</v>
      </c>
      <c r="H58" s="10">
        <f t="shared" si="16"/>
        <v>784</v>
      </c>
      <c r="I58" s="10">
        <f t="shared" si="16"/>
        <v>0</v>
      </c>
      <c r="J58" s="10">
        <f t="shared" si="16"/>
        <v>0</v>
      </c>
      <c r="K58" s="10">
        <f>K69</f>
        <v>0</v>
      </c>
      <c r="L58" s="4" t="s">
        <v>42</v>
      </c>
    </row>
    <row r="59" spans="1:12" s="18" customFormat="1" ht="12.75">
      <c r="A59" s="14">
        <v>49</v>
      </c>
      <c r="B59" s="16" t="s">
        <v>47</v>
      </c>
      <c r="C59" s="10">
        <f>C70</f>
        <v>1805.45593</v>
      </c>
      <c r="D59" s="11">
        <f t="shared" si="16"/>
        <v>0</v>
      </c>
      <c r="E59" s="11">
        <f t="shared" si="16"/>
        <v>0</v>
      </c>
      <c r="F59" s="10">
        <f t="shared" si="16"/>
        <v>836.33</v>
      </c>
      <c r="G59" s="10">
        <f t="shared" si="16"/>
        <v>969.12593</v>
      </c>
      <c r="H59" s="10">
        <f t="shared" si="16"/>
        <v>0</v>
      </c>
      <c r="I59" s="10">
        <f t="shared" si="16"/>
        <v>0</v>
      </c>
      <c r="J59" s="10">
        <f t="shared" si="16"/>
        <v>0</v>
      </c>
      <c r="K59" s="10">
        <f>K70</f>
        <v>0</v>
      </c>
      <c r="L59" s="4" t="s">
        <v>42</v>
      </c>
    </row>
    <row r="60" spans="1:12" s="18" customFormat="1" ht="12.75">
      <c r="A60" s="14">
        <v>50</v>
      </c>
      <c r="B60" s="62" t="s">
        <v>18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 s="18" customFormat="1" ht="27">
      <c r="A61" s="14">
        <v>51</v>
      </c>
      <c r="B61" s="20" t="s">
        <v>63</v>
      </c>
      <c r="C61" s="21" t="s">
        <v>40</v>
      </c>
      <c r="D61" s="21" t="s">
        <v>40</v>
      </c>
      <c r="E61" s="21" t="s">
        <v>40</v>
      </c>
      <c r="F61" s="21" t="s">
        <v>40</v>
      </c>
      <c r="G61" s="21" t="s">
        <v>40</v>
      </c>
      <c r="H61" s="21" t="s">
        <v>40</v>
      </c>
      <c r="I61" s="21" t="s">
        <v>40</v>
      </c>
      <c r="J61" s="21" t="s">
        <v>40</v>
      </c>
      <c r="K61" s="21" t="s">
        <v>40</v>
      </c>
      <c r="L61" s="4" t="s">
        <v>42</v>
      </c>
    </row>
    <row r="62" spans="1:12" s="18" customFormat="1" ht="18.75" customHeight="1">
      <c r="A62" s="14">
        <v>52</v>
      </c>
      <c r="B62" s="62" t="s">
        <v>19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1:12" s="18" customFormat="1" ht="44.25" customHeight="1">
      <c r="A63" s="14">
        <v>53</v>
      </c>
      <c r="B63" s="22" t="s">
        <v>20</v>
      </c>
      <c r="C63" s="21" t="s">
        <v>40</v>
      </c>
      <c r="D63" s="21" t="s">
        <v>40</v>
      </c>
      <c r="E63" s="21" t="s">
        <v>40</v>
      </c>
      <c r="F63" s="21" t="s">
        <v>40</v>
      </c>
      <c r="G63" s="21" t="s">
        <v>40</v>
      </c>
      <c r="H63" s="21" t="s">
        <v>40</v>
      </c>
      <c r="I63" s="21" t="s">
        <v>40</v>
      </c>
      <c r="J63" s="21" t="s">
        <v>40</v>
      </c>
      <c r="K63" s="21" t="s">
        <v>40</v>
      </c>
      <c r="L63" s="4" t="s">
        <v>42</v>
      </c>
    </row>
    <row r="64" spans="1:12" s="18" customFormat="1" ht="12.75">
      <c r="A64" s="14">
        <v>54</v>
      </c>
      <c r="B64" s="62" t="s">
        <v>21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s="18" customFormat="1" ht="40.5">
      <c r="A65" s="14">
        <v>55</v>
      </c>
      <c r="B65" s="20" t="s">
        <v>64</v>
      </c>
      <c r="C65" s="21" t="s">
        <v>40</v>
      </c>
      <c r="D65" s="21" t="s">
        <v>40</v>
      </c>
      <c r="E65" s="21" t="s">
        <v>40</v>
      </c>
      <c r="F65" s="21" t="s">
        <v>40</v>
      </c>
      <c r="G65" s="21" t="s">
        <v>40</v>
      </c>
      <c r="H65" s="21" t="s">
        <v>40</v>
      </c>
      <c r="I65" s="21" t="s">
        <v>40</v>
      </c>
      <c r="J65" s="21" t="s">
        <v>40</v>
      </c>
      <c r="K65" s="21" t="s">
        <v>40</v>
      </c>
      <c r="L65" s="4" t="s">
        <v>42</v>
      </c>
    </row>
    <row r="66" spans="1:12" s="18" customFormat="1" ht="12.75">
      <c r="A66" s="14">
        <v>56</v>
      </c>
      <c r="B66" s="62" t="s">
        <v>22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</row>
    <row r="67" spans="1:12" s="18" customFormat="1" ht="25.5">
      <c r="A67" s="14">
        <v>57</v>
      </c>
      <c r="B67" s="15" t="s">
        <v>23</v>
      </c>
      <c r="C67" s="6">
        <f>SUM(C68:C70)</f>
        <v>9893.42907</v>
      </c>
      <c r="D67" s="7">
        <f>SUM(D68:D70)</f>
        <v>1320.7</v>
      </c>
      <c r="E67" s="7">
        <f aca="true" t="shared" si="17" ref="E67:J67">SUM(E68:E70)</f>
        <v>999</v>
      </c>
      <c r="F67" s="6">
        <f t="shared" si="17"/>
        <v>2946.41</v>
      </c>
      <c r="G67" s="6">
        <f t="shared" si="17"/>
        <v>2180.13593</v>
      </c>
      <c r="H67" s="6">
        <f t="shared" si="17"/>
        <v>1197.18314</v>
      </c>
      <c r="I67" s="6">
        <f t="shared" si="17"/>
        <v>450</v>
      </c>
      <c r="J67" s="6">
        <f t="shared" si="17"/>
        <v>400</v>
      </c>
      <c r="K67" s="6">
        <f>SUM(K68:K70)</f>
        <v>400</v>
      </c>
      <c r="L67" s="4" t="s">
        <v>42</v>
      </c>
    </row>
    <row r="68" spans="1:12" s="18" customFormat="1" ht="12.75">
      <c r="A68" s="14">
        <v>58</v>
      </c>
      <c r="B68" s="16" t="s">
        <v>12</v>
      </c>
      <c r="C68" s="8">
        <f>C72+C76+C80+C84+C88</f>
        <v>3943.1931400000003</v>
      </c>
      <c r="D68" s="9">
        <f>D72+D76+D80</f>
        <v>562</v>
      </c>
      <c r="E68" s="9">
        <f>E72+E76+E80</f>
        <v>600</v>
      </c>
      <c r="F68" s="8">
        <f>F72+F76+F80</f>
        <v>641</v>
      </c>
      <c r="G68" s="8">
        <f>G72+G76+G80+G84</f>
        <v>477.01</v>
      </c>
      <c r="H68" s="8">
        <f>H72+H76+H80+H84+H88</f>
        <v>413.18314</v>
      </c>
      <c r="I68" s="8">
        <f aca="true" t="shared" si="18" ref="I68:J70">I72+I76+I80+I84</f>
        <v>450</v>
      </c>
      <c r="J68" s="8">
        <f t="shared" si="18"/>
        <v>400</v>
      </c>
      <c r="K68" s="8">
        <f>K72+K76+K80+K84</f>
        <v>400</v>
      </c>
      <c r="L68" s="4" t="s">
        <v>42</v>
      </c>
    </row>
    <row r="69" spans="1:12" s="18" customFormat="1" ht="12.75">
      <c r="A69" s="14">
        <v>59</v>
      </c>
      <c r="B69" s="16" t="s">
        <v>13</v>
      </c>
      <c r="C69" s="8">
        <f>C73+C77+C81+C85+C89</f>
        <v>4144.78</v>
      </c>
      <c r="D69" s="9">
        <f aca="true" t="shared" si="19" ref="D69:F70">D73+D77+D81</f>
        <v>758.7</v>
      </c>
      <c r="E69" s="9">
        <f t="shared" si="19"/>
        <v>399</v>
      </c>
      <c r="F69" s="8">
        <f t="shared" si="19"/>
        <v>1469.08</v>
      </c>
      <c r="G69" s="8">
        <f>G73+G77+G81+G85</f>
        <v>734</v>
      </c>
      <c r="H69" s="8">
        <f>H73+H77+H81+H85+H89</f>
        <v>784</v>
      </c>
      <c r="I69" s="8">
        <f t="shared" si="18"/>
        <v>0</v>
      </c>
      <c r="J69" s="8">
        <f t="shared" si="18"/>
        <v>0</v>
      </c>
      <c r="K69" s="8">
        <f>K73+K77+K81+K85</f>
        <v>0</v>
      </c>
      <c r="L69" s="4" t="s">
        <v>42</v>
      </c>
    </row>
    <row r="70" spans="1:12" s="18" customFormat="1" ht="12.75">
      <c r="A70" s="14">
        <v>60</v>
      </c>
      <c r="B70" s="16" t="s">
        <v>47</v>
      </c>
      <c r="C70" s="8">
        <f>C74+C78+C82+C86+C90</f>
        <v>1805.45593</v>
      </c>
      <c r="D70" s="9">
        <f t="shared" si="19"/>
        <v>0</v>
      </c>
      <c r="E70" s="9">
        <f t="shared" si="19"/>
        <v>0</v>
      </c>
      <c r="F70" s="8">
        <f t="shared" si="19"/>
        <v>836.33</v>
      </c>
      <c r="G70" s="8">
        <f>G74+G78+G82+G86</f>
        <v>969.12593</v>
      </c>
      <c r="H70" s="8">
        <f>H74+H78+H82+H86+H90</f>
        <v>0</v>
      </c>
      <c r="I70" s="8">
        <f t="shared" si="18"/>
        <v>0</v>
      </c>
      <c r="J70" s="8">
        <f t="shared" si="18"/>
        <v>0</v>
      </c>
      <c r="K70" s="8">
        <f>K74+K78+K82+K86</f>
        <v>0</v>
      </c>
      <c r="L70" s="4" t="s">
        <v>42</v>
      </c>
    </row>
    <row r="71" spans="1:12" s="18" customFormat="1" ht="171" customHeight="1">
      <c r="A71" s="14">
        <v>61</v>
      </c>
      <c r="B71" s="22" t="s">
        <v>49</v>
      </c>
      <c r="C71" s="35">
        <f>SUM(C72:C73)</f>
        <v>1320.7</v>
      </c>
      <c r="D71" s="25">
        <f>SUM(D72:D73)</f>
        <v>1320.7</v>
      </c>
      <c r="E71" s="25">
        <f aca="true" t="shared" si="20" ref="E71:K71">SUM(E72:E73)</f>
        <v>0</v>
      </c>
      <c r="F71" s="35">
        <f t="shared" si="20"/>
        <v>0</v>
      </c>
      <c r="G71" s="35">
        <f t="shared" si="20"/>
        <v>0</v>
      </c>
      <c r="H71" s="35">
        <f t="shared" si="20"/>
        <v>0</v>
      </c>
      <c r="I71" s="35">
        <f t="shared" si="20"/>
        <v>0</v>
      </c>
      <c r="J71" s="35">
        <f t="shared" si="20"/>
        <v>0</v>
      </c>
      <c r="K71" s="35">
        <f t="shared" si="20"/>
        <v>0</v>
      </c>
      <c r="L71" s="55" t="s">
        <v>85</v>
      </c>
    </row>
    <row r="72" spans="1:12" s="18" customFormat="1" ht="25.5">
      <c r="A72" s="14">
        <v>62</v>
      </c>
      <c r="B72" s="16" t="s">
        <v>12</v>
      </c>
      <c r="C72" s="8">
        <f>SUM(D72:J72)</f>
        <v>562</v>
      </c>
      <c r="D72" s="9">
        <v>562</v>
      </c>
      <c r="E72" s="9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55" t="s">
        <v>85</v>
      </c>
    </row>
    <row r="73" spans="1:12" s="18" customFormat="1" ht="25.5">
      <c r="A73" s="14">
        <v>63</v>
      </c>
      <c r="B73" s="16" t="s">
        <v>13</v>
      </c>
      <c r="C73" s="8">
        <f>SUM(D73:J73)</f>
        <v>758.7</v>
      </c>
      <c r="D73" s="9">
        <v>758.7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55" t="s">
        <v>85</v>
      </c>
    </row>
    <row r="74" spans="1:12" s="18" customFormat="1" ht="12.75">
      <c r="A74" s="14">
        <v>64</v>
      </c>
      <c r="B74" s="16" t="s">
        <v>47</v>
      </c>
      <c r="C74" s="8">
        <f>SUM(D74:J74)</f>
        <v>0</v>
      </c>
      <c r="D74" s="9">
        <v>0</v>
      </c>
      <c r="E74" s="9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4" t="s">
        <v>42</v>
      </c>
    </row>
    <row r="75" spans="1:12" s="18" customFormat="1" ht="94.5" customHeight="1">
      <c r="A75" s="14">
        <v>65</v>
      </c>
      <c r="B75" s="23" t="s">
        <v>50</v>
      </c>
      <c r="C75" s="44">
        <f aca="true" t="shared" si="21" ref="C75:K75">SUM(C76:C77)</f>
        <v>6433</v>
      </c>
      <c r="D75" s="50">
        <f t="shared" si="21"/>
        <v>0</v>
      </c>
      <c r="E75" s="50">
        <f t="shared" si="21"/>
        <v>999</v>
      </c>
      <c r="F75" s="44">
        <f t="shared" si="21"/>
        <v>1890</v>
      </c>
      <c r="G75" s="44">
        <f t="shared" si="21"/>
        <v>1160</v>
      </c>
      <c r="H75" s="44">
        <f t="shared" si="21"/>
        <v>1184</v>
      </c>
      <c r="I75" s="35">
        <f t="shared" si="21"/>
        <v>400</v>
      </c>
      <c r="J75" s="35">
        <f t="shared" si="21"/>
        <v>400</v>
      </c>
      <c r="K75" s="35">
        <f t="shared" si="21"/>
        <v>400</v>
      </c>
      <c r="L75" s="53" t="s">
        <v>86</v>
      </c>
    </row>
    <row r="76" spans="1:12" s="18" customFormat="1" ht="38.25">
      <c r="A76" s="14">
        <v>66</v>
      </c>
      <c r="B76" s="51" t="s">
        <v>12</v>
      </c>
      <c r="C76" s="43">
        <f>SUM(D76:K76)</f>
        <v>3256</v>
      </c>
      <c r="D76" s="26">
        <v>0</v>
      </c>
      <c r="E76" s="26">
        <v>600</v>
      </c>
      <c r="F76" s="43">
        <v>630</v>
      </c>
      <c r="G76" s="43">
        <v>426</v>
      </c>
      <c r="H76" s="43">
        <v>400</v>
      </c>
      <c r="I76" s="8">
        <v>400</v>
      </c>
      <c r="J76" s="8">
        <v>400</v>
      </c>
      <c r="K76" s="8">
        <v>400</v>
      </c>
      <c r="L76" s="53" t="s">
        <v>86</v>
      </c>
    </row>
    <row r="77" spans="1:12" s="18" customFormat="1" ht="38.25">
      <c r="A77" s="14">
        <v>67</v>
      </c>
      <c r="B77" s="51" t="s">
        <v>13</v>
      </c>
      <c r="C77" s="43">
        <f>SUM(D77:K77)</f>
        <v>3177</v>
      </c>
      <c r="D77" s="26">
        <v>0</v>
      </c>
      <c r="E77" s="26">
        <v>399</v>
      </c>
      <c r="F77" s="43">
        <v>1260</v>
      </c>
      <c r="G77" s="43">
        <v>734</v>
      </c>
      <c r="H77" s="43">
        <v>784</v>
      </c>
      <c r="I77" s="8">
        <v>0</v>
      </c>
      <c r="J77" s="8">
        <v>0</v>
      </c>
      <c r="K77" s="8">
        <v>0</v>
      </c>
      <c r="L77" s="53" t="s">
        <v>86</v>
      </c>
    </row>
    <row r="78" spans="1:12" s="18" customFormat="1" ht="12.75">
      <c r="A78" s="14">
        <v>68</v>
      </c>
      <c r="B78" s="16" t="s">
        <v>47</v>
      </c>
      <c r="C78" s="43">
        <f>SUM(D78:K78)</f>
        <v>0</v>
      </c>
      <c r="D78" s="9">
        <v>0</v>
      </c>
      <c r="E78" s="9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4" t="s">
        <v>42</v>
      </c>
    </row>
    <row r="79" spans="1:12" s="18" customFormat="1" ht="122.25" customHeight="1">
      <c r="A79" s="14">
        <v>69</v>
      </c>
      <c r="B79" s="23" t="s">
        <v>70</v>
      </c>
      <c r="C79" s="35">
        <f>SUM(C80:C82)</f>
        <v>1056.41</v>
      </c>
      <c r="D79" s="25">
        <f>SUM(D80:D81)</f>
        <v>0</v>
      </c>
      <c r="E79" s="25">
        <f>SUM(E80:E81)</f>
        <v>0</v>
      </c>
      <c r="F79" s="35">
        <f aca="true" t="shared" si="22" ref="F79:K79">SUM(F80:F82)</f>
        <v>1056.41</v>
      </c>
      <c r="G79" s="35">
        <f t="shared" si="22"/>
        <v>0</v>
      </c>
      <c r="H79" s="35">
        <f t="shared" si="22"/>
        <v>0</v>
      </c>
      <c r="I79" s="35">
        <f t="shared" si="22"/>
        <v>0</v>
      </c>
      <c r="J79" s="35">
        <f t="shared" si="22"/>
        <v>0</v>
      </c>
      <c r="K79" s="35">
        <f t="shared" si="22"/>
        <v>0</v>
      </c>
      <c r="L79" s="4" t="s">
        <v>66</v>
      </c>
    </row>
    <row r="80" spans="1:12" s="18" customFormat="1" ht="12.75">
      <c r="A80" s="14">
        <v>70</v>
      </c>
      <c r="B80" s="16" t="s">
        <v>12</v>
      </c>
      <c r="C80" s="8">
        <f>SUM(D80:K80)</f>
        <v>11</v>
      </c>
      <c r="D80" s="9">
        <v>0</v>
      </c>
      <c r="E80" s="9">
        <v>0</v>
      </c>
      <c r="F80" s="8">
        <v>11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4" t="s">
        <v>66</v>
      </c>
    </row>
    <row r="81" spans="1:12" s="18" customFormat="1" ht="12.75">
      <c r="A81" s="14">
        <v>71</v>
      </c>
      <c r="B81" s="16" t="s">
        <v>13</v>
      </c>
      <c r="C81" s="8">
        <f aca="true" t="shared" si="23" ref="C81:C90">SUM(D81:K81)</f>
        <v>209.08</v>
      </c>
      <c r="D81" s="9">
        <v>0</v>
      </c>
      <c r="E81" s="9">
        <v>0</v>
      </c>
      <c r="F81" s="43">
        <v>209.08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4" t="s">
        <v>42</v>
      </c>
    </row>
    <row r="82" spans="1:12" s="18" customFormat="1" ht="12.75">
      <c r="A82" s="14">
        <v>72</v>
      </c>
      <c r="B82" s="16" t="s">
        <v>47</v>
      </c>
      <c r="C82" s="8">
        <f t="shared" si="23"/>
        <v>836.33</v>
      </c>
      <c r="D82" s="9">
        <v>0</v>
      </c>
      <c r="E82" s="9">
        <v>0</v>
      </c>
      <c r="F82" s="8">
        <v>836.33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4" t="s">
        <v>42</v>
      </c>
    </row>
    <row r="83" spans="1:12" s="18" customFormat="1" ht="151.5" customHeight="1">
      <c r="A83" s="14">
        <v>73</v>
      </c>
      <c r="B83" s="23" t="s">
        <v>71</v>
      </c>
      <c r="C83" s="44">
        <f>SUM(C84:C86)</f>
        <v>1070.13593</v>
      </c>
      <c r="D83" s="50">
        <f>SUM(D84:D85)</f>
        <v>0</v>
      </c>
      <c r="E83" s="50">
        <f>SUM(E84:E85)</f>
        <v>0</v>
      </c>
      <c r="F83" s="44">
        <f aca="true" t="shared" si="24" ref="F83:K83">SUM(F84:F86)</f>
        <v>0</v>
      </c>
      <c r="G83" s="44">
        <f t="shared" si="24"/>
        <v>1020.13593</v>
      </c>
      <c r="H83" s="35">
        <f t="shared" si="24"/>
        <v>0</v>
      </c>
      <c r="I83" s="35">
        <f t="shared" si="24"/>
        <v>50</v>
      </c>
      <c r="J83" s="35">
        <f t="shared" si="24"/>
        <v>0</v>
      </c>
      <c r="K83" s="35">
        <f t="shared" si="24"/>
        <v>0</v>
      </c>
      <c r="L83" s="4" t="s">
        <v>66</v>
      </c>
    </row>
    <row r="84" spans="1:12" s="18" customFormat="1" ht="12.75">
      <c r="A84" s="14">
        <v>74</v>
      </c>
      <c r="B84" s="51" t="s">
        <v>12</v>
      </c>
      <c r="C84" s="8">
        <f t="shared" si="23"/>
        <v>101.00999999999999</v>
      </c>
      <c r="D84" s="26">
        <v>0</v>
      </c>
      <c r="E84" s="26">
        <v>0</v>
      </c>
      <c r="F84" s="43">
        <v>0</v>
      </c>
      <c r="G84" s="43">
        <v>51.01</v>
      </c>
      <c r="H84" s="8">
        <v>0</v>
      </c>
      <c r="I84" s="8">
        <v>50</v>
      </c>
      <c r="J84" s="8">
        <v>0</v>
      </c>
      <c r="K84" s="8">
        <v>0</v>
      </c>
      <c r="L84" s="4" t="s">
        <v>66</v>
      </c>
    </row>
    <row r="85" spans="1:12" s="18" customFormat="1" ht="12.75">
      <c r="A85" s="14">
        <v>75</v>
      </c>
      <c r="B85" s="51" t="s">
        <v>13</v>
      </c>
      <c r="C85" s="8">
        <f t="shared" si="23"/>
        <v>0</v>
      </c>
      <c r="D85" s="26">
        <v>0</v>
      </c>
      <c r="E85" s="26">
        <v>0</v>
      </c>
      <c r="F85" s="43">
        <v>0</v>
      </c>
      <c r="G85" s="43">
        <v>0</v>
      </c>
      <c r="H85" s="8">
        <v>0</v>
      </c>
      <c r="I85" s="8">
        <v>0</v>
      </c>
      <c r="J85" s="8">
        <v>0</v>
      </c>
      <c r="K85" s="8">
        <v>0</v>
      </c>
      <c r="L85" s="4" t="s">
        <v>42</v>
      </c>
    </row>
    <row r="86" spans="1:12" s="18" customFormat="1" ht="12.75">
      <c r="A86" s="14">
        <v>76</v>
      </c>
      <c r="B86" s="16" t="s">
        <v>47</v>
      </c>
      <c r="C86" s="8">
        <f t="shared" si="23"/>
        <v>969.12593</v>
      </c>
      <c r="D86" s="9">
        <v>0</v>
      </c>
      <c r="E86" s="9">
        <v>0</v>
      </c>
      <c r="F86" s="8">
        <v>0</v>
      </c>
      <c r="G86" s="43">
        <v>969.12593</v>
      </c>
      <c r="H86" s="8">
        <v>0</v>
      </c>
      <c r="I86" s="8">
        <v>0</v>
      </c>
      <c r="J86" s="8">
        <v>0</v>
      </c>
      <c r="K86" s="8">
        <v>0</v>
      </c>
      <c r="L86" s="4" t="s">
        <v>42</v>
      </c>
    </row>
    <row r="87" spans="1:12" s="18" customFormat="1" ht="153" customHeight="1">
      <c r="A87" s="14"/>
      <c r="B87" s="23" t="s">
        <v>92</v>
      </c>
      <c r="C87" s="57">
        <f>SUM(D87:J87)</f>
        <v>13.18314</v>
      </c>
      <c r="D87" s="57">
        <f>SUM(D88:D90)</f>
        <v>0</v>
      </c>
      <c r="E87" s="57">
        <f aca="true" t="shared" si="25" ref="E87:K87">SUM(E88:E90)</f>
        <v>0</v>
      </c>
      <c r="F87" s="57">
        <f t="shared" si="25"/>
        <v>0</v>
      </c>
      <c r="G87" s="57">
        <f t="shared" si="25"/>
        <v>0</v>
      </c>
      <c r="H87" s="57">
        <f t="shared" si="25"/>
        <v>13.18314</v>
      </c>
      <c r="I87" s="57">
        <f t="shared" si="25"/>
        <v>0</v>
      </c>
      <c r="J87" s="57">
        <f t="shared" si="25"/>
        <v>0</v>
      </c>
      <c r="K87" s="57">
        <f t="shared" si="25"/>
        <v>0</v>
      </c>
      <c r="L87" s="4"/>
    </row>
    <row r="88" spans="1:12" s="18" customFormat="1" ht="12.75">
      <c r="A88" s="14">
        <v>74</v>
      </c>
      <c r="B88" s="51" t="s">
        <v>12</v>
      </c>
      <c r="C88" s="8">
        <f t="shared" si="23"/>
        <v>13.18314</v>
      </c>
      <c r="D88" s="26">
        <v>0</v>
      </c>
      <c r="E88" s="26">
        <v>0</v>
      </c>
      <c r="F88" s="43">
        <v>0</v>
      </c>
      <c r="G88" s="43">
        <v>0</v>
      </c>
      <c r="H88" s="8">
        <v>13.18314</v>
      </c>
      <c r="I88" s="8">
        <v>0</v>
      </c>
      <c r="J88" s="8">
        <v>0</v>
      </c>
      <c r="K88" s="8">
        <v>0</v>
      </c>
      <c r="L88" s="4" t="s">
        <v>66</v>
      </c>
    </row>
    <row r="89" spans="1:12" s="18" customFormat="1" ht="12.75">
      <c r="A89" s="14">
        <v>75</v>
      </c>
      <c r="B89" s="51" t="s">
        <v>13</v>
      </c>
      <c r="C89" s="8">
        <f t="shared" si="23"/>
        <v>0</v>
      </c>
      <c r="D89" s="26">
        <v>0</v>
      </c>
      <c r="E89" s="26">
        <v>0</v>
      </c>
      <c r="F89" s="43">
        <v>0</v>
      </c>
      <c r="G89" s="43">
        <v>0</v>
      </c>
      <c r="H89" s="8">
        <v>0</v>
      </c>
      <c r="I89" s="8">
        <v>0</v>
      </c>
      <c r="J89" s="8">
        <v>0</v>
      </c>
      <c r="K89" s="8">
        <v>0</v>
      </c>
      <c r="L89" s="4" t="s">
        <v>42</v>
      </c>
    </row>
    <row r="90" spans="1:12" s="18" customFormat="1" ht="12.75">
      <c r="A90" s="14">
        <v>76</v>
      </c>
      <c r="B90" s="16" t="s">
        <v>47</v>
      </c>
      <c r="C90" s="8">
        <f t="shared" si="23"/>
        <v>0</v>
      </c>
      <c r="D90" s="9">
        <v>0</v>
      </c>
      <c r="E90" s="9">
        <v>0</v>
      </c>
      <c r="F90" s="8">
        <v>0</v>
      </c>
      <c r="G90" s="43">
        <v>0</v>
      </c>
      <c r="H90" s="8">
        <v>0</v>
      </c>
      <c r="I90" s="8">
        <v>0</v>
      </c>
      <c r="J90" s="8">
        <v>0</v>
      </c>
      <c r="K90" s="8">
        <v>0</v>
      </c>
      <c r="L90" s="4" t="s">
        <v>42</v>
      </c>
    </row>
    <row r="91" spans="1:12" s="18" customFormat="1" ht="12.75">
      <c r="A91" s="14">
        <v>77</v>
      </c>
      <c r="B91" s="71" t="s">
        <v>26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12" s="18" customFormat="1" ht="31.5" customHeight="1">
      <c r="A92" s="14">
        <v>78</v>
      </c>
      <c r="B92" s="15" t="s">
        <v>27</v>
      </c>
      <c r="C92" s="34">
        <f>C103</f>
        <v>8351.6</v>
      </c>
      <c r="D92" s="24">
        <f aca="true" t="shared" si="26" ref="D92:J92">D103</f>
        <v>1662</v>
      </c>
      <c r="E92" s="24">
        <f t="shared" si="26"/>
        <v>1084.7</v>
      </c>
      <c r="F92" s="34">
        <f t="shared" si="26"/>
        <v>1005</v>
      </c>
      <c r="G92" s="34">
        <f t="shared" si="26"/>
        <v>975.9</v>
      </c>
      <c r="H92" s="34">
        <f t="shared" si="26"/>
        <v>906</v>
      </c>
      <c r="I92" s="34">
        <f t="shared" si="26"/>
        <v>906</v>
      </c>
      <c r="J92" s="34">
        <f t="shared" si="26"/>
        <v>906</v>
      </c>
      <c r="K92" s="34">
        <f>K103</f>
        <v>906</v>
      </c>
      <c r="L92" s="4" t="s">
        <v>42</v>
      </c>
    </row>
    <row r="93" spans="1:12" s="18" customFormat="1" ht="12.75">
      <c r="A93" s="14">
        <v>79</v>
      </c>
      <c r="B93" s="16" t="s">
        <v>12</v>
      </c>
      <c r="C93" s="10">
        <f>C104</f>
        <v>7952.5</v>
      </c>
      <c r="D93" s="11">
        <f aca="true" t="shared" si="27" ref="D93:J93">D104</f>
        <v>1500</v>
      </c>
      <c r="E93" s="11">
        <f t="shared" si="27"/>
        <v>847.6</v>
      </c>
      <c r="F93" s="10">
        <f t="shared" si="27"/>
        <v>1005</v>
      </c>
      <c r="G93" s="10">
        <f t="shared" si="27"/>
        <v>975.9</v>
      </c>
      <c r="H93" s="10">
        <f t="shared" si="27"/>
        <v>906</v>
      </c>
      <c r="I93" s="10">
        <f t="shared" si="27"/>
        <v>906</v>
      </c>
      <c r="J93" s="10">
        <f t="shared" si="27"/>
        <v>906</v>
      </c>
      <c r="K93" s="10">
        <f>K104</f>
        <v>906</v>
      </c>
      <c r="L93" s="4" t="s">
        <v>42</v>
      </c>
    </row>
    <row r="94" spans="1:12" s="18" customFormat="1" ht="12.75">
      <c r="A94" s="14">
        <v>80</v>
      </c>
      <c r="B94" s="16" t="s">
        <v>13</v>
      </c>
      <c r="C94" s="10">
        <f>C105</f>
        <v>399.1</v>
      </c>
      <c r="D94" s="11">
        <f aca="true" t="shared" si="28" ref="D94:J95">D105</f>
        <v>162</v>
      </c>
      <c r="E94" s="11">
        <f t="shared" si="28"/>
        <v>237.1</v>
      </c>
      <c r="F94" s="10">
        <f t="shared" si="28"/>
        <v>0</v>
      </c>
      <c r="G94" s="10">
        <f t="shared" si="28"/>
        <v>0</v>
      </c>
      <c r="H94" s="10">
        <f t="shared" si="28"/>
        <v>0</v>
      </c>
      <c r="I94" s="10">
        <f t="shared" si="28"/>
        <v>0</v>
      </c>
      <c r="J94" s="10">
        <f t="shared" si="28"/>
        <v>0</v>
      </c>
      <c r="K94" s="10">
        <f>K105</f>
        <v>0</v>
      </c>
      <c r="L94" s="4" t="s">
        <v>42</v>
      </c>
    </row>
    <row r="95" spans="1:12" s="18" customFormat="1" ht="12.75">
      <c r="A95" s="14">
        <v>81</v>
      </c>
      <c r="B95" s="16" t="s">
        <v>47</v>
      </c>
      <c r="C95" s="10">
        <f>C106</f>
        <v>0</v>
      </c>
      <c r="D95" s="11">
        <f t="shared" si="28"/>
        <v>0</v>
      </c>
      <c r="E95" s="11">
        <f t="shared" si="28"/>
        <v>0</v>
      </c>
      <c r="F95" s="10">
        <f t="shared" si="28"/>
        <v>0</v>
      </c>
      <c r="G95" s="10">
        <f t="shared" si="28"/>
        <v>0</v>
      </c>
      <c r="H95" s="10">
        <f t="shared" si="28"/>
        <v>0</v>
      </c>
      <c r="I95" s="10">
        <f t="shared" si="28"/>
        <v>0</v>
      </c>
      <c r="J95" s="10">
        <f t="shared" si="28"/>
        <v>0</v>
      </c>
      <c r="K95" s="10">
        <f>K106</f>
        <v>0</v>
      </c>
      <c r="L95" s="4" t="s">
        <v>42</v>
      </c>
    </row>
    <row r="96" spans="1:12" s="18" customFormat="1" ht="12.75">
      <c r="A96" s="14">
        <v>82</v>
      </c>
      <c r="B96" s="62" t="s">
        <v>18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s="18" customFormat="1" ht="27">
      <c r="A97" s="14">
        <v>83</v>
      </c>
      <c r="B97" s="20" t="s">
        <v>63</v>
      </c>
      <c r="C97" s="21" t="s">
        <v>40</v>
      </c>
      <c r="D97" s="21" t="s">
        <v>40</v>
      </c>
      <c r="E97" s="21" t="s">
        <v>40</v>
      </c>
      <c r="F97" s="21" t="s">
        <v>40</v>
      </c>
      <c r="G97" s="21" t="s">
        <v>40</v>
      </c>
      <c r="H97" s="21" t="s">
        <v>40</v>
      </c>
      <c r="I97" s="21" t="s">
        <v>40</v>
      </c>
      <c r="J97" s="21" t="s">
        <v>40</v>
      </c>
      <c r="K97" s="21" t="s">
        <v>40</v>
      </c>
      <c r="L97" s="4" t="s">
        <v>42</v>
      </c>
    </row>
    <row r="98" spans="1:12" s="18" customFormat="1" ht="12.75">
      <c r="A98" s="14">
        <v>84</v>
      </c>
      <c r="B98" s="62" t="s">
        <v>19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s="18" customFormat="1" ht="41.25" customHeight="1">
      <c r="A99" s="14">
        <v>85</v>
      </c>
      <c r="B99" s="22" t="s">
        <v>20</v>
      </c>
      <c r="C99" s="21" t="s">
        <v>40</v>
      </c>
      <c r="D99" s="21" t="s">
        <v>40</v>
      </c>
      <c r="E99" s="21" t="s">
        <v>40</v>
      </c>
      <c r="F99" s="21" t="s">
        <v>40</v>
      </c>
      <c r="G99" s="21" t="s">
        <v>40</v>
      </c>
      <c r="H99" s="21" t="s">
        <v>40</v>
      </c>
      <c r="I99" s="21" t="s">
        <v>40</v>
      </c>
      <c r="J99" s="21" t="s">
        <v>40</v>
      </c>
      <c r="K99" s="21" t="s">
        <v>40</v>
      </c>
      <c r="L99" s="4" t="s">
        <v>42</v>
      </c>
    </row>
    <row r="100" spans="1:12" s="18" customFormat="1" ht="12.75">
      <c r="A100" s="14">
        <v>86</v>
      </c>
      <c r="B100" s="62" t="s">
        <v>21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s="18" customFormat="1" ht="40.5">
      <c r="A101" s="14">
        <v>87</v>
      </c>
      <c r="B101" s="20" t="s">
        <v>64</v>
      </c>
      <c r="C101" s="21" t="s">
        <v>40</v>
      </c>
      <c r="D101" s="21" t="s">
        <v>40</v>
      </c>
      <c r="E101" s="21" t="s">
        <v>40</v>
      </c>
      <c r="F101" s="21" t="s">
        <v>40</v>
      </c>
      <c r="G101" s="21" t="s">
        <v>40</v>
      </c>
      <c r="H101" s="21" t="s">
        <v>40</v>
      </c>
      <c r="I101" s="21" t="s">
        <v>40</v>
      </c>
      <c r="J101" s="21" t="s">
        <v>40</v>
      </c>
      <c r="K101" s="21" t="s">
        <v>40</v>
      </c>
      <c r="L101" s="4" t="s">
        <v>42</v>
      </c>
    </row>
    <row r="102" spans="1:12" s="18" customFormat="1" ht="12.75">
      <c r="A102" s="14">
        <v>88</v>
      </c>
      <c r="B102" s="62" t="s">
        <v>22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s="18" customFormat="1" ht="25.5">
      <c r="A103" s="14">
        <v>89</v>
      </c>
      <c r="B103" s="15" t="s">
        <v>23</v>
      </c>
      <c r="C103" s="6">
        <f>SUM(C104:C106)</f>
        <v>8351.6</v>
      </c>
      <c r="D103" s="7">
        <f>SUM(D104:D106)</f>
        <v>1662</v>
      </c>
      <c r="E103" s="7">
        <f aca="true" t="shared" si="29" ref="E103:J103">SUM(E104:E106)</f>
        <v>1084.7</v>
      </c>
      <c r="F103" s="6">
        <f t="shared" si="29"/>
        <v>1005</v>
      </c>
      <c r="G103" s="6">
        <f t="shared" si="29"/>
        <v>975.9</v>
      </c>
      <c r="H103" s="6">
        <f t="shared" si="29"/>
        <v>906</v>
      </c>
      <c r="I103" s="6">
        <f t="shared" si="29"/>
        <v>906</v>
      </c>
      <c r="J103" s="46">
        <f t="shared" si="29"/>
        <v>906</v>
      </c>
      <c r="K103" s="46">
        <f>SUM(K104:K106)</f>
        <v>906</v>
      </c>
      <c r="L103" s="4" t="s">
        <v>42</v>
      </c>
    </row>
    <row r="104" spans="1:12" s="18" customFormat="1" ht="12.75">
      <c r="A104" s="14">
        <v>90</v>
      </c>
      <c r="B104" s="16" t="s">
        <v>12</v>
      </c>
      <c r="C104" s="8">
        <f aca="true" t="shared" si="30" ref="C104:J106">C108+C112</f>
        <v>7952.5</v>
      </c>
      <c r="D104" s="9">
        <f t="shared" si="30"/>
        <v>1500</v>
      </c>
      <c r="E104" s="9">
        <f t="shared" si="30"/>
        <v>847.6</v>
      </c>
      <c r="F104" s="8">
        <f t="shared" si="30"/>
        <v>1005</v>
      </c>
      <c r="G104" s="8">
        <f t="shared" si="30"/>
        <v>975.9</v>
      </c>
      <c r="H104" s="8">
        <f t="shared" si="30"/>
        <v>906</v>
      </c>
      <c r="I104" s="8">
        <f t="shared" si="30"/>
        <v>906</v>
      </c>
      <c r="J104" s="8">
        <f t="shared" si="30"/>
        <v>906</v>
      </c>
      <c r="K104" s="8">
        <f>K108+K112</f>
        <v>906</v>
      </c>
      <c r="L104" s="4" t="s">
        <v>42</v>
      </c>
    </row>
    <row r="105" spans="1:12" s="18" customFormat="1" ht="12.75">
      <c r="A105" s="14">
        <v>91</v>
      </c>
      <c r="B105" s="16" t="s">
        <v>13</v>
      </c>
      <c r="C105" s="8">
        <f t="shared" si="30"/>
        <v>399.1</v>
      </c>
      <c r="D105" s="9">
        <f t="shared" si="30"/>
        <v>162</v>
      </c>
      <c r="E105" s="9">
        <f t="shared" si="30"/>
        <v>237.1</v>
      </c>
      <c r="F105" s="8">
        <f t="shared" si="30"/>
        <v>0</v>
      </c>
      <c r="G105" s="8">
        <f t="shared" si="30"/>
        <v>0</v>
      </c>
      <c r="H105" s="8">
        <f t="shared" si="30"/>
        <v>0</v>
      </c>
      <c r="I105" s="8">
        <f t="shared" si="30"/>
        <v>0</v>
      </c>
      <c r="J105" s="8">
        <f t="shared" si="30"/>
        <v>0</v>
      </c>
      <c r="K105" s="8">
        <f>K109+K113</f>
        <v>0</v>
      </c>
      <c r="L105" s="4" t="s">
        <v>42</v>
      </c>
    </row>
    <row r="106" spans="1:12" s="18" customFormat="1" ht="12.75">
      <c r="A106" s="14">
        <v>92</v>
      </c>
      <c r="B106" s="16" t="s">
        <v>47</v>
      </c>
      <c r="C106" s="8">
        <f t="shared" si="30"/>
        <v>0</v>
      </c>
      <c r="D106" s="9">
        <f t="shared" si="30"/>
        <v>0</v>
      </c>
      <c r="E106" s="9">
        <f t="shared" si="30"/>
        <v>0</v>
      </c>
      <c r="F106" s="8">
        <f t="shared" si="30"/>
        <v>0</v>
      </c>
      <c r="G106" s="8">
        <f t="shared" si="30"/>
        <v>0</v>
      </c>
      <c r="H106" s="8">
        <f t="shared" si="30"/>
        <v>0</v>
      </c>
      <c r="I106" s="8">
        <f t="shared" si="30"/>
        <v>0</v>
      </c>
      <c r="J106" s="8">
        <f t="shared" si="30"/>
        <v>0</v>
      </c>
      <c r="K106" s="8">
        <f>K110+K114</f>
        <v>0</v>
      </c>
      <c r="L106" s="4" t="s">
        <v>42</v>
      </c>
    </row>
    <row r="107" spans="1:12" s="18" customFormat="1" ht="83.25" customHeight="1">
      <c r="A107" s="14">
        <v>93</v>
      </c>
      <c r="B107" s="27" t="s">
        <v>51</v>
      </c>
      <c r="C107" s="35">
        <f>SUM(D107:J107)</f>
        <v>1541.76</v>
      </c>
      <c r="D107" s="25">
        <f>SUM(D108:D109)</f>
        <v>232</v>
      </c>
      <c r="E107" s="25">
        <f aca="true" t="shared" si="31" ref="E107:K107">SUM(E108:E109)</f>
        <v>338.7</v>
      </c>
      <c r="F107" s="35">
        <f t="shared" si="31"/>
        <v>147.06</v>
      </c>
      <c r="G107" s="35">
        <f t="shared" si="31"/>
        <v>206</v>
      </c>
      <c r="H107" s="35">
        <f t="shared" si="31"/>
        <v>206</v>
      </c>
      <c r="I107" s="35">
        <f t="shared" si="31"/>
        <v>206</v>
      </c>
      <c r="J107" s="35">
        <f t="shared" si="31"/>
        <v>206</v>
      </c>
      <c r="K107" s="35">
        <f t="shared" si="31"/>
        <v>206</v>
      </c>
      <c r="L107" s="4" t="s">
        <v>67</v>
      </c>
    </row>
    <row r="108" spans="1:12" s="18" customFormat="1" ht="12.75">
      <c r="A108" s="14">
        <v>94</v>
      </c>
      <c r="B108" s="16" t="s">
        <v>12</v>
      </c>
      <c r="C108" s="8">
        <f>SUM(D108:K108)</f>
        <v>1348.6599999999999</v>
      </c>
      <c r="D108" s="9">
        <v>70</v>
      </c>
      <c r="E108" s="9">
        <v>101.6</v>
      </c>
      <c r="F108" s="8">
        <v>147.06</v>
      </c>
      <c r="G108" s="8">
        <v>206</v>
      </c>
      <c r="H108" s="8">
        <v>206</v>
      </c>
      <c r="I108" s="8">
        <v>206</v>
      </c>
      <c r="J108" s="8">
        <v>206</v>
      </c>
      <c r="K108" s="8">
        <v>206</v>
      </c>
      <c r="L108" s="4" t="s">
        <v>67</v>
      </c>
    </row>
    <row r="109" spans="1:12" s="18" customFormat="1" ht="12.75">
      <c r="A109" s="14">
        <v>95</v>
      </c>
      <c r="B109" s="16" t="s">
        <v>13</v>
      </c>
      <c r="C109" s="8">
        <f>SUM(D109:K109)</f>
        <v>399.1</v>
      </c>
      <c r="D109" s="9">
        <v>162</v>
      </c>
      <c r="E109" s="26">
        <v>237.1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4" t="s">
        <v>67</v>
      </c>
    </row>
    <row r="110" spans="1:12" s="18" customFormat="1" ht="12.75">
      <c r="A110" s="14">
        <v>96</v>
      </c>
      <c r="B110" s="16" t="s">
        <v>47</v>
      </c>
      <c r="C110" s="8">
        <f>SUM(D110:K110)</f>
        <v>0</v>
      </c>
      <c r="D110" s="9">
        <v>0</v>
      </c>
      <c r="E110" s="9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4" t="s">
        <v>42</v>
      </c>
    </row>
    <row r="111" spans="1:12" s="18" customFormat="1" ht="84" customHeight="1">
      <c r="A111" s="14">
        <v>97</v>
      </c>
      <c r="B111" s="23" t="s">
        <v>52</v>
      </c>
      <c r="C111" s="44">
        <f>SUM(D111:J111)</f>
        <v>5903.84</v>
      </c>
      <c r="D111" s="50">
        <f aca="true" t="shared" si="32" ref="D111:J111">SUM(D112:D113)</f>
        <v>1430</v>
      </c>
      <c r="E111" s="50">
        <f t="shared" si="32"/>
        <v>746</v>
      </c>
      <c r="F111" s="44">
        <f t="shared" si="32"/>
        <v>857.94</v>
      </c>
      <c r="G111" s="44">
        <f t="shared" si="32"/>
        <v>769.9</v>
      </c>
      <c r="H111" s="35">
        <f t="shared" si="32"/>
        <v>700</v>
      </c>
      <c r="I111" s="35">
        <f t="shared" si="32"/>
        <v>700</v>
      </c>
      <c r="J111" s="35">
        <f t="shared" si="32"/>
        <v>700</v>
      </c>
      <c r="K111" s="35">
        <f>SUM(K112:K113)</f>
        <v>700</v>
      </c>
      <c r="L111" s="4" t="s">
        <v>68</v>
      </c>
    </row>
    <row r="112" spans="1:12" s="18" customFormat="1" ht="12.75">
      <c r="A112" s="14">
        <v>98</v>
      </c>
      <c r="B112" s="51" t="s">
        <v>12</v>
      </c>
      <c r="C112" s="8">
        <f>SUM(D112:K112)</f>
        <v>6603.84</v>
      </c>
      <c r="D112" s="26">
        <v>1430</v>
      </c>
      <c r="E112" s="26">
        <v>746</v>
      </c>
      <c r="F112" s="43">
        <v>857.94</v>
      </c>
      <c r="G112" s="43">
        <v>769.9</v>
      </c>
      <c r="H112" s="8">
        <v>700</v>
      </c>
      <c r="I112" s="8">
        <v>700</v>
      </c>
      <c r="J112" s="43">
        <v>700</v>
      </c>
      <c r="K112" s="43">
        <v>700</v>
      </c>
      <c r="L112" s="4" t="s">
        <v>68</v>
      </c>
    </row>
    <row r="113" spans="1:12" s="18" customFormat="1" ht="12.75">
      <c r="A113" s="14">
        <v>99</v>
      </c>
      <c r="B113" s="16" t="s">
        <v>13</v>
      </c>
      <c r="C113" s="8">
        <f>SUM(D113:K113)</f>
        <v>0</v>
      </c>
      <c r="D113" s="9">
        <v>0</v>
      </c>
      <c r="E113" s="9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4" t="s">
        <v>42</v>
      </c>
    </row>
    <row r="114" spans="1:12" s="18" customFormat="1" ht="12.75">
      <c r="A114" s="14">
        <v>100</v>
      </c>
      <c r="B114" s="16" t="s">
        <v>47</v>
      </c>
      <c r="C114" s="8">
        <f>SUM(D114:K114)</f>
        <v>0</v>
      </c>
      <c r="D114" s="9">
        <v>0</v>
      </c>
      <c r="E114" s="9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4" t="s">
        <v>42</v>
      </c>
    </row>
    <row r="115" spans="1:12" s="18" customFormat="1" ht="12.75">
      <c r="A115" s="14">
        <v>101</v>
      </c>
      <c r="B115" s="71" t="s">
        <v>28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spans="1:12" s="18" customFormat="1" ht="30.75" customHeight="1">
      <c r="A116" s="14">
        <v>102</v>
      </c>
      <c r="B116" s="15" t="s">
        <v>29</v>
      </c>
      <c r="C116" s="34">
        <f>C128</f>
        <v>64941.135969999996</v>
      </c>
      <c r="D116" s="24">
        <f aca="true" t="shared" si="33" ref="D116:J116">D128</f>
        <v>6431.7</v>
      </c>
      <c r="E116" s="24">
        <f t="shared" si="33"/>
        <v>6852.3</v>
      </c>
      <c r="F116" s="34">
        <f t="shared" si="33"/>
        <v>7009.14653</v>
      </c>
      <c r="G116" s="34">
        <f t="shared" si="33"/>
        <v>7616.08944</v>
      </c>
      <c r="H116" s="34">
        <f t="shared" si="33"/>
        <v>8676.5</v>
      </c>
      <c r="I116" s="34">
        <f t="shared" si="33"/>
        <v>8738.6</v>
      </c>
      <c r="J116" s="34">
        <f t="shared" si="33"/>
        <v>9375.900000000001</v>
      </c>
      <c r="K116" s="34">
        <f>K128</f>
        <v>10240.9</v>
      </c>
      <c r="L116" s="4" t="s">
        <v>42</v>
      </c>
    </row>
    <row r="117" spans="1:12" s="18" customFormat="1" ht="12.75">
      <c r="A117" s="14">
        <v>103</v>
      </c>
      <c r="B117" s="16" t="s">
        <v>12</v>
      </c>
      <c r="C117" s="10">
        <f>C128</f>
        <v>64941.135969999996</v>
      </c>
      <c r="D117" s="11">
        <f aca="true" t="shared" si="34" ref="D117:J117">D128</f>
        <v>6431.7</v>
      </c>
      <c r="E117" s="11">
        <f t="shared" si="34"/>
        <v>6852.3</v>
      </c>
      <c r="F117" s="10">
        <f t="shared" si="34"/>
        <v>7009.14653</v>
      </c>
      <c r="G117" s="10">
        <f t="shared" si="34"/>
        <v>7616.08944</v>
      </c>
      <c r="H117" s="10">
        <f t="shared" si="34"/>
        <v>8676.5</v>
      </c>
      <c r="I117" s="10">
        <f t="shared" si="34"/>
        <v>8738.6</v>
      </c>
      <c r="J117" s="10">
        <f t="shared" si="34"/>
        <v>9375.900000000001</v>
      </c>
      <c r="K117" s="10">
        <f>K128</f>
        <v>10240.9</v>
      </c>
      <c r="L117" s="4" t="s">
        <v>42</v>
      </c>
    </row>
    <row r="118" spans="1:12" s="18" customFormat="1" ht="12.75">
      <c r="A118" s="14">
        <v>104</v>
      </c>
      <c r="B118" s="16" t="s">
        <v>13</v>
      </c>
      <c r="C118" s="10">
        <f>C129</f>
        <v>0</v>
      </c>
      <c r="D118" s="11">
        <f aca="true" t="shared" si="35" ref="D118:J119">D129</f>
        <v>0</v>
      </c>
      <c r="E118" s="11">
        <f t="shared" si="35"/>
        <v>0</v>
      </c>
      <c r="F118" s="10">
        <f t="shared" si="35"/>
        <v>0</v>
      </c>
      <c r="G118" s="10">
        <f t="shared" si="35"/>
        <v>0</v>
      </c>
      <c r="H118" s="10">
        <f t="shared" si="35"/>
        <v>0</v>
      </c>
      <c r="I118" s="10">
        <f t="shared" si="35"/>
        <v>0</v>
      </c>
      <c r="J118" s="10">
        <f t="shared" si="35"/>
        <v>0</v>
      </c>
      <c r="K118" s="10">
        <f>K129</f>
        <v>0</v>
      </c>
      <c r="L118" s="4" t="s">
        <v>42</v>
      </c>
    </row>
    <row r="119" spans="1:12" s="18" customFormat="1" ht="12.75">
      <c r="A119" s="14">
        <v>105</v>
      </c>
      <c r="B119" s="16" t="s">
        <v>47</v>
      </c>
      <c r="C119" s="10">
        <f>C130</f>
        <v>0</v>
      </c>
      <c r="D119" s="11">
        <f t="shared" si="35"/>
        <v>0</v>
      </c>
      <c r="E119" s="11">
        <f t="shared" si="35"/>
        <v>0</v>
      </c>
      <c r="F119" s="10">
        <f t="shared" si="35"/>
        <v>0</v>
      </c>
      <c r="G119" s="10">
        <f t="shared" si="35"/>
        <v>0</v>
      </c>
      <c r="H119" s="10">
        <f t="shared" si="35"/>
        <v>0</v>
      </c>
      <c r="I119" s="10">
        <f t="shared" si="35"/>
        <v>0</v>
      </c>
      <c r="J119" s="10">
        <f t="shared" si="35"/>
        <v>0</v>
      </c>
      <c r="K119" s="10">
        <f>K130</f>
        <v>0</v>
      </c>
      <c r="L119" s="4" t="s">
        <v>42</v>
      </c>
    </row>
    <row r="120" spans="1:12" s="18" customFormat="1" ht="12.75">
      <c r="A120" s="14">
        <v>106</v>
      </c>
      <c r="B120" s="62" t="s">
        <v>18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s="18" customFormat="1" ht="27">
      <c r="A121" s="14">
        <v>107</v>
      </c>
      <c r="B121" s="20" t="s">
        <v>63</v>
      </c>
      <c r="C121" s="21" t="s">
        <v>40</v>
      </c>
      <c r="D121" s="21" t="s">
        <v>40</v>
      </c>
      <c r="E121" s="21" t="s">
        <v>40</v>
      </c>
      <c r="F121" s="21" t="s">
        <v>40</v>
      </c>
      <c r="G121" s="21" t="s">
        <v>40</v>
      </c>
      <c r="H121" s="21" t="s">
        <v>40</v>
      </c>
      <c r="I121" s="21" t="s">
        <v>40</v>
      </c>
      <c r="J121" s="21" t="s">
        <v>40</v>
      </c>
      <c r="K121" s="21" t="s">
        <v>40</v>
      </c>
      <c r="L121" s="4" t="s">
        <v>42</v>
      </c>
    </row>
    <row r="122" spans="1:12" s="18" customFormat="1" ht="12.75">
      <c r="A122" s="14">
        <v>108</v>
      </c>
      <c r="B122" s="62" t="s">
        <v>19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s="18" customFormat="1" ht="43.5" customHeight="1">
      <c r="A123" s="14">
        <v>109</v>
      </c>
      <c r="B123" s="22" t="s">
        <v>20</v>
      </c>
      <c r="C123" s="21" t="s">
        <v>40</v>
      </c>
      <c r="D123" s="21" t="s">
        <v>40</v>
      </c>
      <c r="E123" s="21" t="s">
        <v>40</v>
      </c>
      <c r="F123" s="21" t="s">
        <v>40</v>
      </c>
      <c r="G123" s="21" t="s">
        <v>40</v>
      </c>
      <c r="H123" s="21" t="s">
        <v>40</v>
      </c>
      <c r="I123" s="21" t="s">
        <v>40</v>
      </c>
      <c r="J123" s="21" t="s">
        <v>40</v>
      </c>
      <c r="K123" s="21" t="s">
        <v>40</v>
      </c>
      <c r="L123" s="4" t="s">
        <v>42</v>
      </c>
    </row>
    <row r="124" spans="1:12" s="18" customFormat="1" ht="12.75">
      <c r="A124" s="14">
        <v>110</v>
      </c>
      <c r="B124" s="62" t="s">
        <v>21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s="18" customFormat="1" ht="40.5">
      <c r="A125" s="14">
        <v>111</v>
      </c>
      <c r="B125" s="20" t="s">
        <v>64</v>
      </c>
      <c r="C125" s="21" t="s">
        <v>40</v>
      </c>
      <c r="D125" s="21" t="s">
        <v>40</v>
      </c>
      <c r="E125" s="21" t="s">
        <v>40</v>
      </c>
      <c r="F125" s="21" t="s">
        <v>40</v>
      </c>
      <c r="G125" s="21" t="s">
        <v>40</v>
      </c>
      <c r="H125" s="21" t="s">
        <v>40</v>
      </c>
      <c r="I125" s="21" t="s">
        <v>40</v>
      </c>
      <c r="J125" s="21" t="s">
        <v>40</v>
      </c>
      <c r="K125" s="21" t="s">
        <v>40</v>
      </c>
      <c r="L125" s="4" t="s">
        <v>42</v>
      </c>
    </row>
    <row r="126" spans="1:12" s="18" customFormat="1" ht="12.75">
      <c r="A126" s="14">
        <v>112</v>
      </c>
      <c r="B126" s="62" t="s">
        <v>22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s="18" customFormat="1" ht="25.5">
      <c r="A127" s="14">
        <v>113</v>
      </c>
      <c r="B127" s="15" t="s">
        <v>23</v>
      </c>
      <c r="C127" s="6">
        <f>SUM(C128:C130)</f>
        <v>64941.135969999996</v>
      </c>
      <c r="D127" s="7">
        <f>SUM(D128:D130)</f>
        <v>6431.7</v>
      </c>
      <c r="E127" s="7">
        <f aca="true" t="shared" si="36" ref="E127:J127">SUM(E128:E130)</f>
        <v>6852.3</v>
      </c>
      <c r="F127" s="6">
        <f t="shared" si="36"/>
        <v>7009.14653</v>
      </c>
      <c r="G127" s="6">
        <f t="shared" si="36"/>
        <v>7616.08944</v>
      </c>
      <c r="H127" s="6">
        <f t="shared" si="36"/>
        <v>8676.5</v>
      </c>
      <c r="I127" s="6">
        <f t="shared" si="36"/>
        <v>8738.6</v>
      </c>
      <c r="J127" s="46">
        <f t="shared" si="36"/>
        <v>9375.900000000001</v>
      </c>
      <c r="K127" s="46">
        <f>SUM(K128:K130)</f>
        <v>10240.9</v>
      </c>
      <c r="L127" s="4" t="s">
        <v>42</v>
      </c>
    </row>
    <row r="128" spans="1:12" s="18" customFormat="1" ht="12.75">
      <c r="A128" s="14">
        <v>114</v>
      </c>
      <c r="B128" s="16" t="s">
        <v>12</v>
      </c>
      <c r="C128" s="8">
        <f>C132+C141</f>
        <v>64941.135969999996</v>
      </c>
      <c r="D128" s="9">
        <f aca="true" t="shared" si="37" ref="D128:J128">D132+D141</f>
        <v>6431.7</v>
      </c>
      <c r="E128" s="9">
        <f t="shared" si="37"/>
        <v>6852.3</v>
      </c>
      <c r="F128" s="8">
        <f>F132+F141</f>
        <v>7009.14653</v>
      </c>
      <c r="G128" s="8">
        <f t="shared" si="37"/>
        <v>7616.08944</v>
      </c>
      <c r="H128" s="8">
        <f t="shared" si="37"/>
        <v>8676.5</v>
      </c>
      <c r="I128" s="8">
        <f t="shared" si="37"/>
        <v>8738.6</v>
      </c>
      <c r="J128" s="8">
        <f t="shared" si="37"/>
        <v>9375.900000000001</v>
      </c>
      <c r="K128" s="8">
        <f>K132+K141</f>
        <v>10240.9</v>
      </c>
      <c r="L128" s="4" t="s">
        <v>42</v>
      </c>
    </row>
    <row r="129" spans="1:12" s="18" customFormat="1" ht="12.75">
      <c r="A129" s="14">
        <v>115</v>
      </c>
      <c r="B129" s="16" t="s">
        <v>13</v>
      </c>
      <c r="C129" s="8">
        <f>C133+C142</f>
        <v>0</v>
      </c>
      <c r="D129" s="9">
        <f aca="true" t="shared" si="38" ref="D129:J130">D133+D142</f>
        <v>0</v>
      </c>
      <c r="E129" s="9">
        <f t="shared" si="38"/>
        <v>0</v>
      </c>
      <c r="F129" s="8">
        <f t="shared" si="38"/>
        <v>0</v>
      </c>
      <c r="G129" s="8">
        <f t="shared" si="38"/>
        <v>0</v>
      </c>
      <c r="H129" s="8">
        <f t="shared" si="38"/>
        <v>0</v>
      </c>
      <c r="I129" s="8">
        <f t="shared" si="38"/>
        <v>0</v>
      </c>
      <c r="J129" s="8">
        <f t="shared" si="38"/>
        <v>0</v>
      </c>
      <c r="K129" s="8">
        <f>K133+K142</f>
        <v>0</v>
      </c>
      <c r="L129" s="4" t="s">
        <v>42</v>
      </c>
    </row>
    <row r="130" spans="1:12" s="18" customFormat="1" ht="12.75">
      <c r="A130" s="14">
        <v>116</v>
      </c>
      <c r="B130" s="16" t="s">
        <v>47</v>
      </c>
      <c r="C130" s="8">
        <f>C134+C143</f>
        <v>0</v>
      </c>
      <c r="D130" s="9">
        <f t="shared" si="38"/>
        <v>0</v>
      </c>
      <c r="E130" s="9">
        <f t="shared" si="38"/>
        <v>0</v>
      </c>
      <c r="F130" s="8">
        <f t="shared" si="38"/>
        <v>0</v>
      </c>
      <c r="G130" s="8">
        <f t="shared" si="38"/>
        <v>0</v>
      </c>
      <c r="H130" s="8">
        <f t="shared" si="38"/>
        <v>0</v>
      </c>
      <c r="I130" s="8">
        <f t="shared" si="38"/>
        <v>0</v>
      </c>
      <c r="J130" s="8">
        <f t="shared" si="38"/>
        <v>0</v>
      </c>
      <c r="K130" s="8">
        <f>K134+K143</f>
        <v>0</v>
      </c>
      <c r="L130" s="4" t="s">
        <v>42</v>
      </c>
    </row>
    <row r="131" spans="1:12" s="18" customFormat="1" ht="54">
      <c r="A131" s="14">
        <v>117</v>
      </c>
      <c r="B131" s="20" t="s">
        <v>53</v>
      </c>
      <c r="C131" s="35">
        <f>SUM(C132:C133)</f>
        <v>2402.4763</v>
      </c>
      <c r="D131" s="25">
        <f>SUM(D132:D133)</f>
        <v>301.5</v>
      </c>
      <c r="E131" s="25">
        <f aca="true" t="shared" si="39" ref="E131:K131">SUM(E132:E133)</f>
        <v>297.8</v>
      </c>
      <c r="F131" s="35">
        <f t="shared" si="39"/>
        <v>100.2043</v>
      </c>
      <c r="G131" s="35">
        <f t="shared" si="39"/>
        <v>317.17199999999997</v>
      </c>
      <c r="H131" s="35">
        <f t="shared" si="39"/>
        <v>451.4</v>
      </c>
      <c r="I131" s="35">
        <f t="shared" si="39"/>
        <v>311.4</v>
      </c>
      <c r="J131" s="44">
        <f t="shared" si="39"/>
        <v>306.7</v>
      </c>
      <c r="K131" s="44">
        <f t="shared" si="39"/>
        <v>316.3</v>
      </c>
      <c r="L131" s="53" t="s">
        <v>84</v>
      </c>
    </row>
    <row r="132" spans="1:12" s="18" customFormat="1" ht="25.5">
      <c r="A132" s="14">
        <v>118</v>
      </c>
      <c r="B132" s="16" t="s">
        <v>12</v>
      </c>
      <c r="C132" s="8">
        <f>SUM(C135:C139)</f>
        <v>2402.4763</v>
      </c>
      <c r="D132" s="9">
        <f>SUM(D135:D139)</f>
        <v>301.5</v>
      </c>
      <c r="E132" s="9">
        <f aca="true" t="shared" si="40" ref="E132:J132">SUM(E135:E139)</f>
        <v>297.8</v>
      </c>
      <c r="F132" s="8">
        <f>SUM(F135:F139)</f>
        <v>100.2043</v>
      </c>
      <c r="G132" s="8">
        <f t="shared" si="40"/>
        <v>317.17199999999997</v>
      </c>
      <c r="H132" s="8">
        <f t="shared" si="40"/>
        <v>451.4</v>
      </c>
      <c r="I132" s="8">
        <f t="shared" si="40"/>
        <v>311.4</v>
      </c>
      <c r="J132" s="8">
        <f t="shared" si="40"/>
        <v>306.7</v>
      </c>
      <c r="K132" s="8">
        <f>SUM(K135:K139)</f>
        <v>316.3</v>
      </c>
      <c r="L132" s="53" t="s">
        <v>84</v>
      </c>
    </row>
    <row r="133" spans="1:12" s="18" customFormat="1" ht="12.75">
      <c r="A133" s="14">
        <v>119</v>
      </c>
      <c r="B133" s="16" t="s">
        <v>13</v>
      </c>
      <c r="C133" s="8">
        <v>0</v>
      </c>
      <c r="D133" s="9">
        <v>0</v>
      </c>
      <c r="E133" s="9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53" t="s">
        <v>42</v>
      </c>
    </row>
    <row r="134" spans="1:12" s="18" customFormat="1" ht="12.75">
      <c r="A134" s="14">
        <v>120</v>
      </c>
      <c r="B134" s="16" t="s">
        <v>47</v>
      </c>
      <c r="C134" s="8">
        <v>0</v>
      </c>
      <c r="D134" s="9">
        <v>0</v>
      </c>
      <c r="E134" s="9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53" t="s">
        <v>42</v>
      </c>
    </row>
    <row r="135" spans="1:12" s="18" customFormat="1" ht="25.5">
      <c r="A135" s="14">
        <v>121</v>
      </c>
      <c r="B135" s="39" t="s">
        <v>30</v>
      </c>
      <c r="C135" s="36">
        <f>SUM(D135:K135)</f>
        <v>1280.347</v>
      </c>
      <c r="D135" s="28">
        <v>124.8</v>
      </c>
      <c r="E135" s="28">
        <v>204</v>
      </c>
      <c r="F135" s="36">
        <v>98.547</v>
      </c>
      <c r="G135" s="36">
        <v>221</v>
      </c>
      <c r="H135" s="36">
        <v>251</v>
      </c>
      <c r="I135" s="36">
        <v>127</v>
      </c>
      <c r="J135" s="45">
        <v>127</v>
      </c>
      <c r="K135" s="45">
        <v>127</v>
      </c>
      <c r="L135" s="53" t="s">
        <v>84</v>
      </c>
    </row>
    <row r="136" spans="1:12" s="18" customFormat="1" ht="25.5">
      <c r="A136" s="14">
        <v>122</v>
      </c>
      <c r="B136" s="40" t="s">
        <v>31</v>
      </c>
      <c r="C136" s="36">
        <f>SUM(D136:K136)</f>
        <v>37</v>
      </c>
      <c r="D136" s="29">
        <v>18</v>
      </c>
      <c r="E136" s="29">
        <v>19</v>
      </c>
      <c r="F136" s="38">
        <v>0</v>
      </c>
      <c r="G136" s="37">
        <v>0</v>
      </c>
      <c r="H136" s="36">
        <v>0</v>
      </c>
      <c r="I136" s="36">
        <v>0</v>
      </c>
      <c r="J136" s="45">
        <v>0</v>
      </c>
      <c r="K136" s="45">
        <v>0</v>
      </c>
      <c r="L136" s="53" t="s">
        <v>84</v>
      </c>
    </row>
    <row r="137" spans="1:12" s="18" customFormat="1" ht="25.5">
      <c r="A137" s="14">
        <v>123</v>
      </c>
      <c r="B137" s="40" t="s">
        <v>32</v>
      </c>
      <c r="C137" s="36">
        <f>SUM(D137:K137)</f>
        <v>699.0999999999999</v>
      </c>
      <c r="D137" s="29">
        <v>27</v>
      </c>
      <c r="E137" s="29">
        <v>25.8</v>
      </c>
      <c r="F137" s="38">
        <v>0</v>
      </c>
      <c r="G137" s="37">
        <v>61.2</v>
      </c>
      <c r="H137" s="36">
        <v>170.4</v>
      </c>
      <c r="I137" s="36">
        <v>138.2</v>
      </c>
      <c r="J137" s="45">
        <v>138.3</v>
      </c>
      <c r="K137" s="45">
        <v>138.2</v>
      </c>
      <c r="L137" s="53" t="s">
        <v>84</v>
      </c>
    </row>
    <row r="138" spans="1:12" s="18" customFormat="1" ht="25.5">
      <c r="A138" s="14">
        <v>124</v>
      </c>
      <c r="B138" s="40" t="s">
        <v>33</v>
      </c>
      <c r="C138" s="36">
        <f>SUM(D138:K138)</f>
        <v>237.71029999999996</v>
      </c>
      <c r="D138" s="30">
        <v>99.6</v>
      </c>
      <c r="E138" s="30">
        <v>49</v>
      </c>
      <c r="F138" s="38">
        <v>1.6573</v>
      </c>
      <c r="G138" s="38">
        <v>8.753</v>
      </c>
      <c r="H138" s="36">
        <v>30</v>
      </c>
      <c r="I138" s="36">
        <v>16.2</v>
      </c>
      <c r="J138" s="45">
        <v>11.4</v>
      </c>
      <c r="K138" s="45">
        <v>21.1</v>
      </c>
      <c r="L138" s="53" t="s">
        <v>84</v>
      </c>
    </row>
    <row r="139" spans="1:12" s="18" customFormat="1" ht="25.5">
      <c r="A139" s="14">
        <v>125</v>
      </c>
      <c r="B139" s="40" t="s">
        <v>34</v>
      </c>
      <c r="C139" s="36">
        <f>SUM(D139:K139)</f>
        <v>148.31900000000002</v>
      </c>
      <c r="D139" s="30">
        <v>32.1</v>
      </c>
      <c r="E139" s="30">
        <v>0</v>
      </c>
      <c r="F139" s="38">
        <v>0</v>
      </c>
      <c r="G139" s="38">
        <v>26.219</v>
      </c>
      <c r="H139" s="36">
        <v>0</v>
      </c>
      <c r="I139" s="36">
        <v>30</v>
      </c>
      <c r="J139" s="45">
        <v>30</v>
      </c>
      <c r="K139" s="45">
        <v>30</v>
      </c>
      <c r="L139" s="53" t="s">
        <v>84</v>
      </c>
    </row>
    <row r="140" spans="1:12" s="18" customFormat="1" ht="135.75" customHeight="1">
      <c r="A140" s="14">
        <v>126</v>
      </c>
      <c r="B140" s="20" t="s">
        <v>54</v>
      </c>
      <c r="C140" s="35">
        <f>SUM(C141:C142)</f>
        <v>62538.659669999994</v>
      </c>
      <c r="D140" s="25">
        <f aca="true" t="shared" si="41" ref="D140:K140">SUM(D141:D142)</f>
        <v>6130.2</v>
      </c>
      <c r="E140" s="25">
        <f t="shared" si="41"/>
        <v>6554.5</v>
      </c>
      <c r="F140" s="44">
        <f t="shared" si="41"/>
        <v>6908.94223</v>
      </c>
      <c r="G140" s="35">
        <f t="shared" si="41"/>
        <v>7298.91744</v>
      </c>
      <c r="H140" s="35">
        <f t="shared" si="41"/>
        <v>8225.1</v>
      </c>
      <c r="I140" s="35">
        <f t="shared" si="41"/>
        <v>8427.2</v>
      </c>
      <c r="J140" s="44">
        <f t="shared" si="41"/>
        <v>9069.2</v>
      </c>
      <c r="K140" s="44">
        <f t="shared" si="41"/>
        <v>9924.6</v>
      </c>
      <c r="L140" s="4">
        <v>46</v>
      </c>
    </row>
    <row r="141" spans="1:12" s="18" customFormat="1" ht="12.75">
      <c r="A141" s="14">
        <v>127</v>
      </c>
      <c r="B141" s="16" t="s">
        <v>12</v>
      </c>
      <c r="C141" s="8">
        <f>SUM(C144:C148)</f>
        <v>62538.659669999994</v>
      </c>
      <c r="D141" s="9">
        <f aca="true" t="shared" si="42" ref="D141:J141">SUM(D144:D148)</f>
        <v>6130.2</v>
      </c>
      <c r="E141" s="9">
        <f t="shared" si="42"/>
        <v>6554.5</v>
      </c>
      <c r="F141" s="43">
        <f>SUM(F144:F148)</f>
        <v>6908.94223</v>
      </c>
      <c r="G141" s="8">
        <f t="shared" si="42"/>
        <v>7298.91744</v>
      </c>
      <c r="H141" s="8">
        <f t="shared" si="42"/>
        <v>8225.1</v>
      </c>
      <c r="I141" s="8">
        <f t="shared" si="42"/>
        <v>8427.2</v>
      </c>
      <c r="J141" s="8">
        <f t="shared" si="42"/>
        <v>9069.2</v>
      </c>
      <c r="K141" s="8">
        <f>SUM(K144:K148)</f>
        <v>9924.6</v>
      </c>
      <c r="L141" s="4">
        <v>46</v>
      </c>
    </row>
    <row r="142" spans="1:12" s="18" customFormat="1" ht="12.75">
      <c r="A142" s="14">
        <v>128</v>
      </c>
      <c r="B142" s="16" t="s">
        <v>13</v>
      </c>
      <c r="C142" s="8">
        <v>0</v>
      </c>
      <c r="D142" s="9">
        <v>0</v>
      </c>
      <c r="E142" s="9">
        <v>0</v>
      </c>
      <c r="F142" s="43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4" t="s">
        <v>42</v>
      </c>
    </row>
    <row r="143" spans="1:12" s="18" customFormat="1" ht="12.75">
      <c r="A143" s="14">
        <v>129</v>
      </c>
      <c r="B143" s="16" t="s">
        <v>47</v>
      </c>
      <c r="C143" s="8">
        <v>0</v>
      </c>
      <c r="D143" s="9">
        <v>0</v>
      </c>
      <c r="E143" s="9">
        <v>0</v>
      </c>
      <c r="F143" s="43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4" t="s">
        <v>42</v>
      </c>
    </row>
    <row r="144" spans="1:12" s="18" customFormat="1" ht="25.5">
      <c r="A144" s="14">
        <v>130</v>
      </c>
      <c r="B144" s="47" t="s">
        <v>30</v>
      </c>
      <c r="C144" s="45">
        <f>SUM(D144:K144)</f>
        <v>46789.08184</v>
      </c>
      <c r="D144" s="48">
        <v>4367.5</v>
      </c>
      <c r="E144" s="48">
        <v>4830.7</v>
      </c>
      <c r="F144" s="45">
        <v>4966.80303</v>
      </c>
      <c r="G144" s="49">
        <v>5529.87881</v>
      </c>
      <c r="H144" s="36">
        <v>6319.2</v>
      </c>
      <c r="I144" s="36">
        <v>6383.4</v>
      </c>
      <c r="J144" s="45">
        <v>6940.2</v>
      </c>
      <c r="K144" s="45">
        <v>7451.4</v>
      </c>
      <c r="L144" s="4">
        <v>46</v>
      </c>
    </row>
    <row r="145" spans="1:12" s="18" customFormat="1" ht="25.5">
      <c r="A145" s="14">
        <v>131</v>
      </c>
      <c r="B145" s="40" t="s">
        <v>31</v>
      </c>
      <c r="C145" s="45">
        <f>SUM(D145:K145)</f>
        <v>2613.3324</v>
      </c>
      <c r="D145" s="30">
        <v>779.7</v>
      </c>
      <c r="E145" s="30">
        <v>766.5</v>
      </c>
      <c r="F145" s="38">
        <v>841.6752</v>
      </c>
      <c r="G145" s="38">
        <v>225.4572</v>
      </c>
      <c r="H145" s="36">
        <v>0</v>
      </c>
      <c r="I145" s="36">
        <v>0</v>
      </c>
      <c r="J145" s="45">
        <v>0</v>
      </c>
      <c r="K145" s="45">
        <v>0</v>
      </c>
      <c r="L145" s="4">
        <v>46</v>
      </c>
    </row>
    <row r="146" spans="1:12" s="18" customFormat="1" ht="12.75">
      <c r="A146" s="14">
        <v>132</v>
      </c>
      <c r="B146" s="40" t="s">
        <v>33</v>
      </c>
      <c r="C146" s="45">
        <f>SUM(D146:K146)</f>
        <v>3587.02664</v>
      </c>
      <c r="D146" s="30">
        <v>400</v>
      </c>
      <c r="E146" s="30">
        <v>374.3</v>
      </c>
      <c r="F146" s="38">
        <v>398.6</v>
      </c>
      <c r="G146" s="38">
        <v>422.12664</v>
      </c>
      <c r="H146" s="36">
        <v>443.5</v>
      </c>
      <c r="I146" s="36">
        <v>495.8</v>
      </c>
      <c r="J146" s="45">
        <v>516.4</v>
      </c>
      <c r="K146" s="45">
        <v>536.3</v>
      </c>
      <c r="L146" s="4">
        <v>46</v>
      </c>
    </row>
    <row r="147" spans="1:12" s="18" customFormat="1" ht="25.5">
      <c r="A147" s="14">
        <v>133</v>
      </c>
      <c r="B147" s="40" t="s">
        <v>35</v>
      </c>
      <c r="C147" s="45">
        <f>SUM(D147:K147)</f>
        <v>8158.554790000001</v>
      </c>
      <c r="D147" s="30">
        <v>583</v>
      </c>
      <c r="E147" s="30">
        <v>583</v>
      </c>
      <c r="F147" s="38">
        <v>583</v>
      </c>
      <c r="G147" s="38">
        <v>938.65479</v>
      </c>
      <c r="H147" s="36">
        <v>1270.4</v>
      </c>
      <c r="I147" s="36">
        <v>1344.8</v>
      </c>
      <c r="J147" s="45">
        <v>1400.9</v>
      </c>
      <c r="K147" s="45">
        <v>1454.8</v>
      </c>
      <c r="L147" s="4">
        <v>46</v>
      </c>
    </row>
    <row r="148" spans="1:12" s="18" customFormat="1" ht="12.75">
      <c r="A148" s="14">
        <v>134</v>
      </c>
      <c r="B148" s="40" t="s">
        <v>32</v>
      </c>
      <c r="C148" s="45">
        <f>SUM(D148:K148)</f>
        <v>1390.6640000000002</v>
      </c>
      <c r="D148" s="30">
        <v>0</v>
      </c>
      <c r="E148" s="30">
        <v>0</v>
      </c>
      <c r="F148" s="38">
        <v>118.864</v>
      </c>
      <c r="G148" s="37">
        <v>182.8</v>
      </c>
      <c r="H148" s="36">
        <v>192</v>
      </c>
      <c r="I148" s="36">
        <v>203.2</v>
      </c>
      <c r="J148" s="45">
        <v>211.7</v>
      </c>
      <c r="K148" s="45">
        <v>482.1</v>
      </c>
      <c r="L148" s="4">
        <v>46</v>
      </c>
    </row>
    <row r="149" spans="1:12" s="18" customFormat="1" ht="24.75" customHeight="1">
      <c r="A149" s="14">
        <v>135</v>
      </c>
      <c r="B149" s="71" t="s">
        <v>99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</row>
    <row r="150" spans="1:12" s="18" customFormat="1" ht="30" customHeight="1">
      <c r="A150" s="56">
        <v>136</v>
      </c>
      <c r="B150" s="15" t="s">
        <v>36</v>
      </c>
      <c r="C150" s="34">
        <f>C161</f>
        <v>441185.05088</v>
      </c>
      <c r="D150" s="24">
        <f aca="true" t="shared" si="43" ref="D150:J150">D161</f>
        <v>61806.799999999996</v>
      </c>
      <c r="E150" s="24">
        <f t="shared" si="43"/>
        <v>58964.799999999996</v>
      </c>
      <c r="F150" s="34">
        <f t="shared" si="43"/>
        <v>58232.625680000005</v>
      </c>
      <c r="G150" s="34">
        <f>SUM(G151:G153)</f>
        <v>60706.34479</v>
      </c>
      <c r="H150" s="34">
        <f t="shared" si="43"/>
        <v>62000.08041</v>
      </c>
      <c r="I150" s="34">
        <f t="shared" si="43"/>
        <v>68920.20000000001</v>
      </c>
      <c r="J150" s="34">
        <f t="shared" si="43"/>
        <v>70554.20000000001</v>
      </c>
      <c r="K150" s="34">
        <f>K161</f>
        <v>72339.6</v>
      </c>
      <c r="L150" s="4" t="s">
        <v>42</v>
      </c>
    </row>
    <row r="151" spans="1:12" s="18" customFormat="1" ht="12.75">
      <c r="A151" s="56">
        <v>137</v>
      </c>
      <c r="B151" s="16" t="s">
        <v>12</v>
      </c>
      <c r="C151" s="10">
        <f>C162</f>
        <v>437208.55088</v>
      </c>
      <c r="D151" s="11">
        <f aca="true" t="shared" si="44" ref="D151:J151">D162</f>
        <v>61506.2</v>
      </c>
      <c r="E151" s="11">
        <f t="shared" si="44"/>
        <v>58644.799999999996</v>
      </c>
      <c r="F151" s="10">
        <f t="shared" si="44"/>
        <v>57511.92568</v>
      </c>
      <c r="G151" s="10">
        <f t="shared" si="44"/>
        <v>60251.144790000006</v>
      </c>
      <c r="H151" s="10">
        <f t="shared" si="44"/>
        <v>60638.78041</v>
      </c>
      <c r="I151" s="10">
        <f t="shared" si="44"/>
        <v>68516.1</v>
      </c>
      <c r="J151" s="10">
        <f t="shared" si="44"/>
        <v>70139.6</v>
      </c>
      <c r="K151" s="10">
        <f>K162</f>
        <v>71912.5</v>
      </c>
      <c r="L151" s="4" t="s">
        <v>42</v>
      </c>
    </row>
    <row r="152" spans="1:12" s="18" customFormat="1" ht="12.75">
      <c r="A152" s="56">
        <v>138</v>
      </c>
      <c r="B152" s="16" t="s">
        <v>13</v>
      </c>
      <c r="C152" s="10">
        <f>C163</f>
        <v>3403.7</v>
      </c>
      <c r="D152" s="11">
        <f aca="true" t="shared" si="45" ref="D152:J153">D163</f>
        <v>300.6</v>
      </c>
      <c r="E152" s="11">
        <f t="shared" si="45"/>
        <v>320</v>
      </c>
      <c r="F152" s="10">
        <f t="shared" si="45"/>
        <v>342.4</v>
      </c>
      <c r="G152" s="10">
        <f t="shared" si="45"/>
        <v>455.2</v>
      </c>
      <c r="H152" s="10">
        <f t="shared" si="45"/>
        <v>1188.5</v>
      </c>
      <c r="I152" s="10">
        <f t="shared" si="45"/>
        <v>393.5</v>
      </c>
      <c r="J152" s="10">
        <f t="shared" si="45"/>
        <v>403.5</v>
      </c>
      <c r="K152" s="10">
        <f>K163</f>
        <v>415.5</v>
      </c>
      <c r="L152" s="4" t="s">
        <v>42</v>
      </c>
    </row>
    <row r="153" spans="1:12" s="18" customFormat="1" ht="12.75">
      <c r="A153" s="56">
        <v>139</v>
      </c>
      <c r="B153" s="16" t="s">
        <v>47</v>
      </c>
      <c r="C153" s="10">
        <f>C164</f>
        <v>572.8000000000001</v>
      </c>
      <c r="D153" s="11">
        <f t="shared" si="45"/>
        <v>0</v>
      </c>
      <c r="E153" s="11">
        <f t="shared" si="45"/>
        <v>0</v>
      </c>
      <c r="F153" s="10">
        <f t="shared" si="45"/>
        <v>378.3</v>
      </c>
      <c r="G153" s="10">
        <f t="shared" si="45"/>
        <v>0</v>
      </c>
      <c r="H153" s="10">
        <f t="shared" si="45"/>
        <v>172.8</v>
      </c>
      <c r="I153" s="10">
        <f t="shared" si="45"/>
        <v>10.6</v>
      </c>
      <c r="J153" s="10">
        <f t="shared" si="45"/>
        <v>11.1</v>
      </c>
      <c r="K153" s="10">
        <f>K164</f>
        <v>11.6</v>
      </c>
      <c r="L153" s="4" t="s">
        <v>42</v>
      </c>
    </row>
    <row r="154" spans="1:12" s="18" customFormat="1" ht="12.75">
      <c r="A154" s="14">
        <v>140</v>
      </c>
      <c r="B154" s="62" t="s">
        <v>18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s="18" customFormat="1" ht="27">
      <c r="A155" s="14">
        <v>141</v>
      </c>
      <c r="B155" s="20" t="s">
        <v>63</v>
      </c>
      <c r="C155" s="21" t="s">
        <v>40</v>
      </c>
      <c r="D155" s="21" t="s">
        <v>40</v>
      </c>
      <c r="E155" s="21" t="s">
        <v>40</v>
      </c>
      <c r="F155" s="21" t="s">
        <v>40</v>
      </c>
      <c r="G155" s="21" t="s">
        <v>40</v>
      </c>
      <c r="H155" s="21" t="s">
        <v>40</v>
      </c>
      <c r="I155" s="21" t="s">
        <v>40</v>
      </c>
      <c r="J155" s="21" t="s">
        <v>40</v>
      </c>
      <c r="K155" s="21" t="s">
        <v>40</v>
      </c>
      <c r="L155" s="4" t="s">
        <v>42</v>
      </c>
    </row>
    <row r="156" spans="1:12" s="18" customFormat="1" ht="12.75">
      <c r="A156" s="14">
        <v>142</v>
      </c>
      <c r="B156" s="62" t="s">
        <v>19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s="18" customFormat="1" ht="40.5" customHeight="1">
      <c r="A157" s="14">
        <v>143</v>
      </c>
      <c r="B157" s="22" t="s">
        <v>20</v>
      </c>
      <c r="C157" s="21" t="s">
        <v>40</v>
      </c>
      <c r="D157" s="21" t="s">
        <v>40</v>
      </c>
      <c r="E157" s="21" t="s">
        <v>40</v>
      </c>
      <c r="F157" s="21" t="s">
        <v>40</v>
      </c>
      <c r="G157" s="21" t="s">
        <v>40</v>
      </c>
      <c r="H157" s="21" t="s">
        <v>40</v>
      </c>
      <c r="I157" s="21" t="s">
        <v>40</v>
      </c>
      <c r="J157" s="21" t="s">
        <v>40</v>
      </c>
      <c r="K157" s="21" t="s">
        <v>40</v>
      </c>
      <c r="L157" s="4" t="s">
        <v>42</v>
      </c>
    </row>
    <row r="158" spans="1:12" s="18" customFormat="1" ht="12.75">
      <c r="A158" s="14">
        <v>144</v>
      </c>
      <c r="B158" s="62" t="s">
        <v>21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s="18" customFormat="1" ht="40.5">
      <c r="A159" s="14">
        <v>145</v>
      </c>
      <c r="B159" s="20" t="s">
        <v>64</v>
      </c>
      <c r="C159" s="21" t="s">
        <v>40</v>
      </c>
      <c r="D159" s="21" t="s">
        <v>40</v>
      </c>
      <c r="E159" s="21" t="s">
        <v>40</v>
      </c>
      <c r="F159" s="21" t="s">
        <v>40</v>
      </c>
      <c r="G159" s="21" t="s">
        <v>40</v>
      </c>
      <c r="H159" s="21" t="s">
        <v>40</v>
      </c>
      <c r="I159" s="21" t="s">
        <v>40</v>
      </c>
      <c r="J159" s="21" t="s">
        <v>40</v>
      </c>
      <c r="K159" s="21" t="s">
        <v>40</v>
      </c>
      <c r="L159" s="4" t="s">
        <v>42</v>
      </c>
    </row>
    <row r="160" spans="1:12" s="18" customFormat="1" ht="12.75">
      <c r="A160" s="14">
        <v>146</v>
      </c>
      <c r="B160" s="62" t="s">
        <v>22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1:12" s="18" customFormat="1" ht="25.5">
      <c r="A161" s="56">
        <v>147</v>
      </c>
      <c r="B161" s="15" t="s">
        <v>23</v>
      </c>
      <c r="C161" s="6">
        <f>SUM(C162:C164)</f>
        <v>441185.05088</v>
      </c>
      <c r="D161" s="7">
        <f aca="true" t="shared" si="46" ref="D161:J161">SUM(D162:D164)</f>
        <v>61806.799999999996</v>
      </c>
      <c r="E161" s="7">
        <f t="shared" si="46"/>
        <v>58964.799999999996</v>
      </c>
      <c r="F161" s="6">
        <f t="shared" si="46"/>
        <v>58232.625680000005</v>
      </c>
      <c r="G161" s="6">
        <f t="shared" si="46"/>
        <v>60706.34479</v>
      </c>
      <c r="H161" s="6">
        <f t="shared" si="46"/>
        <v>62000.08041</v>
      </c>
      <c r="I161" s="6">
        <f t="shared" si="46"/>
        <v>68920.20000000001</v>
      </c>
      <c r="J161" s="46">
        <f t="shared" si="46"/>
        <v>70554.20000000001</v>
      </c>
      <c r="K161" s="46">
        <f>SUM(K162:K164)</f>
        <v>72339.6</v>
      </c>
      <c r="L161" s="4" t="s">
        <v>42</v>
      </c>
    </row>
    <row r="162" spans="1:12" s="18" customFormat="1" ht="12.75">
      <c r="A162" s="56">
        <v>148</v>
      </c>
      <c r="B162" s="16" t="s">
        <v>12</v>
      </c>
      <c r="C162" s="8">
        <f>SUM(D162:J162)</f>
        <v>437208.55088</v>
      </c>
      <c r="D162" s="9">
        <f>D166+D170+D187+D191+D195+D199+D203+D174</f>
        <v>61506.2</v>
      </c>
      <c r="E162" s="9">
        <f>E166+E170+E187+E191+E195+E199+E203+E174</f>
        <v>58644.799999999996</v>
      </c>
      <c r="F162" s="8">
        <f>SUM(F166+F170+F174+F187+F191+F195+F199+F203+F207)</f>
        <v>57511.92568</v>
      </c>
      <c r="G162" s="8">
        <f>G166+G170+G187+G191+G195+G199+G203+G174</f>
        <v>60251.144790000006</v>
      </c>
      <c r="H162" s="8">
        <f>H166+H170+H187+H191+H195+H199+H203+H174</f>
        <v>60638.78041</v>
      </c>
      <c r="I162" s="8">
        <f>I166+I170+I187+I191+I195+I199+I203+I174</f>
        <v>68516.1</v>
      </c>
      <c r="J162" s="8">
        <f>J166+J170+J187+J191+J195+J199+J203+J174</f>
        <v>70139.6</v>
      </c>
      <c r="K162" s="8">
        <f>K166+K170+K187+K191+K195+K199+K203+K174</f>
        <v>71912.5</v>
      </c>
      <c r="L162" s="4" t="s">
        <v>42</v>
      </c>
    </row>
    <row r="163" spans="1:12" s="18" customFormat="1" ht="12.75">
      <c r="A163" s="56">
        <v>149</v>
      </c>
      <c r="B163" s="16" t="s">
        <v>13</v>
      </c>
      <c r="C163" s="8">
        <f>SUM(D163:J163)</f>
        <v>3403.7</v>
      </c>
      <c r="D163" s="9">
        <f>D167+D171+D175+D188+D192+D196+D200+D204</f>
        <v>300.6</v>
      </c>
      <c r="E163" s="9">
        <f>E167+E171+E175+E188+E192+E196+E200+E204</f>
        <v>320</v>
      </c>
      <c r="F163" s="8">
        <f>F167+F171+F188+F192+F196+F200+F204+F175+F208</f>
        <v>342.4</v>
      </c>
      <c r="G163" s="8">
        <f aca="true" t="shared" si="47" ref="G163:J164">G167+G171+G175+G188+G192+G196+G200+G204</f>
        <v>455.2</v>
      </c>
      <c r="H163" s="8">
        <f t="shared" si="47"/>
        <v>1188.5</v>
      </c>
      <c r="I163" s="8">
        <f t="shared" si="47"/>
        <v>393.5</v>
      </c>
      <c r="J163" s="8">
        <f t="shared" si="47"/>
        <v>403.5</v>
      </c>
      <c r="K163" s="8">
        <f>K167+K171+K175+K188+K192+K196+K200+K204</f>
        <v>415.5</v>
      </c>
      <c r="L163" s="4" t="s">
        <v>42</v>
      </c>
    </row>
    <row r="164" spans="1:12" s="18" customFormat="1" ht="12.75">
      <c r="A164" s="56">
        <v>150</v>
      </c>
      <c r="B164" s="16" t="s">
        <v>47</v>
      </c>
      <c r="C164" s="8">
        <f>SUM(D164:J164)</f>
        <v>572.8000000000001</v>
      </c>
      <c r="D164" s="9">
        <f>D168+D172+D176+D189+D193+D197+D201+D205</f>
        <v>0</v>
      </c>
      <c r="E164" s="9">
        <f>E168+E172+E176+E189+E193+E197+E201+E205</f>
        <v>0</v>
      </c>
      <c r="F164" s="8">
        <f>F168+F172+F189+F193+F197+F201+F205+F176+F209</f>
        <v>378.3</v>
      </c>
      <c r="G164" s="8">
        <f t="shared" si="47"/>
        <v>0</v>
      </c>
      <c r="H164" s="8">
        <f t="shared" si="47"/>
        <v>172.8</v>
      </c>
      <c r="I164" s="8">
        <f t="shared" si="47"/>
        <v>10.6</v>
      </c>
      <c r="J164" s="8">
        <f t="shared" si="47"/>
        <v>11.1</v>
      </c>
      <c r="K164" s="8">
        <f>K168+K172+K176+K189+K193+K197+K201+K205</f>
        <v>11.6</v>
      </c>
      <c r="L164" s="4" t="s">
        <v>42</v>
      </c>
    </row>
    <row r="165" spans="1:13" s="18" customFormat="1" ht="45" customHeight="1">
      <c r="A165" s="56">
        <v>151</v>
      </c>
      <c r="B165" s="23" t="s">
        <v>55</v>
      </c>
      <c r="C165" s="44">
        <f>SUM(C166:C167)</f>
        <v>247678.62455</v>
      </c>
      <c r="D165" s="50">
        <f>SUM(D166:D167)</f>
        <v>31149.2</v>
      </c>
      <c r="E165" s="50">
        <f aca="true" t="shared" si="48" ref="E165:K165">SUM(E166:E167)</f>
        <v>29758.6</v>
      </c>
      <c r="F165" s="44">
        <f t="shared" si="48"/>
        <v>26312.19962</v>
      </c>
      <c r="G165" s="44">
        <f t="shared" si="48"/>
        <v>27878.86893</v>
      </c>
      <c r="H165" s="44">
        <f t="shared" si="48"/>
        <v>29634.256</v>
      </c>
      <c r="I165" s="35">
        <f t="shared" si="48"/>
        <v>33144.6</v>
      </c>
      <c r="J165" s="44">
        <f t="shared" si="48"/>
        <v>34214.5</v>
      </c>
      <c r="K165" s="44">
        <f t="shared" si="48"/>
        <v>35586.4</v>
      </c>
      <c r="L165" s="5" t="s">
        <v>69</v>
      </c>
      <c r="M165" s="54"/>
    </row>
    <row r="166" spans="1:12" s="18" customFormat="1" ht="12.75">
      <c r="A166" s="56">
        <v>152</v>
      </c>
      <c r="B166" s="51" t="s">
        <v>12</v>
      </c>
      <c r="C166" s="43">
        <f>SUM(D166:K166)</f>
        <v>247678.62455</v>
      </c>
      <c r="D166" s="26">
        <v>31149.2</v>
      </c>
      <c r="E166" s="26">
        <v>29758.6</v>
      </c>
      <c r="F166" s="43">
        <v>26312.19962</v>
      </c>
      <c r="G166" s="43">
        <v>27878.86893</v>
      </c>
      <c r="H166" s="43">
        <v>29634.256</v>
      </c>
      <c r="I166" s="8">
        <v>33144.6</v>
      </c>
      <c r="J166" s="43">
        <v>34214.5</v>
      </c>
      <c r="K166" s="43">
        <v>35586.4</v>
      </c>
      <c r="L166" s="4" t="s">
        <v>69</v>
      </c>
    </row>
    <row r="167" spans="1:12" s="18" customFormat="1" ht="12.75">
      <c r="A167" s="56">
        <v>153</v>
      </c>
      <c r="B167" s="16" t="s">
        <v>13</v>
      </c>
      <c r="C167" s="43">
        <f>SUM(D167:K167)</f>
        <v>0</v>
      </c>
      <c r="D167" s="9">
        <v>0</v>
      </c>
      <c r="E167" s="9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4" t="s">
        <v>42</v>
      </c>
    </row>
    <row r="168" spans="1:12" s="18" customFormat="1" ht="12.75">
      <c r="A168" s="56">
        <v>154</v>
      </c>
      <c r="B168" s="16" t="s">
        <v>47</v>
      </c>
      <c r="C168" s="43">
        <f>SUM(D168:K168)</f>
        <v>0</v>
      </c>
      <c r="D168" s="9">
        <v>0</v>
      </c>
      <c r="E168" s="9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4" t="s">
        <v>42</v>
      </c>
    </row>
    <row r="169" spans="1:12" s="18" customFormat="1" ht="42" customHeight="1">
      <c r="A169" s="14">
        <v>155</v>
      </c>
      <c r="B169" s="23" t="s">
        <v>65</v>
      </c>
      <c r="C169" s="44">
        <f aca="true" t="shared" si="49" ref="C169:K169">SUM(C170:C171)</f>
        <v>16313.98156</v>
      </c>
      <c r="D169" s="50">
        <f t="shared" si="49"/>
        <v>1486.8</v>
      </c>
      <c r="E169" s="50">
        <f t="shared" si="49"/>
        <v>1436.6</v>
      </c>
      <c r="F169" s="44">
        <f t="shared" si="49"/>
        <v>1554.949</v>
      </c>
      <c r="G169" s="44">
        <f t="shared" si="49"/>
        <v>2111.13256</v>
      </c>
      <c r="H169" s="35">
        <f t="shared" si="49"/>
        <v>2112</v>
      </c>
      <c r="I169" s="35">
        <f t="shared" si="49"/>
        <v>2407.5</v>
      </c>
      <c r="J169" s="35">
        <f t="shared" si="49"/>
        <v>2553.9</v>
      </c>
      <c r="K169" s="35">
        <f t="shared" si="49"/>
        <v>2651.1</v>
      </c>
      <c r="L169" s="4" t="s">
        <v>82</v>
      </c>
    </row>
    <row r="170" spans="1:12" s="18" customFormat="1" ht="12.75">
      <c r="A170" s="14">
        <v>156</v>
      </c>
      <c r="B170" s="51" t="s">
        <v>12</v>
      </c>
      <c r="C170" s="43">
        <f>SUM(D170:K170)</f>
        <v>16313.98156</v>
      </c>
      <c r="D170" s="26">
        <v>1486.8</v>
      </c>
      <c r="E170" s="26">
        <v>1436.6</v>
      </c>
      <c r="F170" s="43">
        <v>1554.949</v>
      </c>
      <c r="G170" s="43">
        <v>2111.13256</v>
      </c>
      <c r="H170" s="8">
        <v>2112</v>
      </c>
      <c r="I170" s="8">
        <v>2407.5</v>
      </c>
      <c r="J170" s="43">
        <v>2553.9</v>
      </c>
      <c r="K170" s="43">
        <v>2651.1</v>
      </c>
      <c r="L170" s="4" t="s">
        <v>82</v>
      </c>
    </row>
    <row r="171" spans="1:12" s="18" customFormat="1" ht="12.75">
      <c r="A171" s="14">
        <v>157</v>
      </c>
      <c r="B171" s="16" t="s">
        <v>13</v>
      </c>
      <c r="C171" s="43">
        <f>SUM(D171:K171)</f>
        <v>0</v>
      </c>
      <c r="D171" s="9">
        <v>0</v>
      </c>
      <c r="E171" s="9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4" t="s">
        <v>42</v>
      </c>
    </row>
    <row r="172" spans="1:12" s="18" customFormat="1" ht="12.75">
      <c r="A172" s="14">
        <v>158</v>
      </c>
      <c r="B172" s="16" t="s">
        <v>47</v>
      </c>
      <c r="C172" s="43">
        <f>SUM(D172:K172)</f>
        <v>0</v>
      </c>
      <c r="D172" s="9">
        <v>0</v>
      </c>
      <c r="E172" s="9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4" t="s">
        <v>42</v>
      </c>
    </row>
    <row r="173" spans="1:12" s="18" customFormat="1" ht="57" customHeight="1">
      <c r="A173" s="56">
        <v>159</v>
      </c>
      <c r="B173" s="23" t="s">
        <v>56</v>
      </c>
      <c r="C173" s="44">
        <f>SUM(C174:C175)</f>
        <v>245404.24477</v>
      </c>
      <c r="D173" s="50">
        <f aca="true" t="shared" si="50" ref="D173:K173">SUM(D174:D175)</f>
        <v>28737.2</v>
      </c>
      <c r="E173" s="50">
        <f t="shared" si="50"/>
        <v>27199.6</v>
      </c>
      <c r="F173" s="44">
        <f t="shared" si="50"/>
        <v>29634.77706</v>
      </c>
      <c r="G173" s="44">
        <f t="shared" si="50"/>
        <v>30309.9433</v>
      </c>
      <c r="H173" s="44">
        <f t="shared" si="50"/>
        <v>29662.524409999998</v>
      </c>
      <c r="I173" s="35">
        <f t="shared" si="50"/>
        <v>32914</v>
      </c>
      <c r="J173" s="44">
        <f t="shared" si="50"/>
        <v>33321.2</v>
      </c>
      <c r="K173" s="44">
        <f t="shared" si="50"/>
        <v>33625</v>
      </c>
      <c r="L173" s="55" t="s">
        <v>87</v>
      </c>
    </row>
    <row r="174" spans="1:12" s="18" customFormat="1" ht="51">
      <c r="A174" s="56">
        <v>160</v>
      </c>
      <c r="B174" s="16" t="s">
        <v>12</v>
      </c>
      <c r="C174" s="8">
        <f>SUM(D174:K174)</f>
        <v>244485.44477</v>
      </c>
      <c r="D174" s="9">
        <f>SUM(D177:D180)</f>
        <v>28737.2</v>
      </c>
      <c r="E174" s="9">
        <f>SUM(E177:E183)</f>
        <v>27199.6</v>
      </c>
      <c r="F174" s="8">
        <f>SUM(F177:F183)</f>
        <v>29634.77706</v>
      </c>
      <c r="G174" s="8">
        <f>G177+G180+G184</f>
        <v>30211.1433</v>
      </c>
      <c r="H174" s="8">
        <f aca="true" t="shared" si="51" ref="H174:K175">H178+H181+H184</f>
        <v>28842.524409999998</v>
      </c>
      <c r="I174" s="8">
        <f>I178+I181+I184</f>
        <v>32914</v>
      </c>
      <c r="J174" s="8">
        <f t="shared" si="51"/>
        <v>33321.2</v>
      </c>
      <c r="K174" s="8">
        <f t="shared" si="51"/>
        <v>33625</v>
      </c>
      <c r="L174" s="55" t="s">
        <v>87</v>
      </c>
    </row>
    <row r="175" spans="1:12" s="18" customFormat="1" ht="12.75">
      <c r="A175" s="56">
        <v>161</v>
      </c>
      <c r="B175" s="16" t="s">
        <v>13</v>
      </c>
      <c r="C175" s="8">
        <f>SUM(D175:K175)</f>
        <v>918.8</v>
      </c>
      <c r="D175" s="9">
        <v>0</v>
      </c>
      <c r="E175" s="9">
        <v>0</v>
      </c>
      <c r="F175" s="8">
        <v>0</v>
      </c>
      <c r="G175" s="8">
        <f>G185</f>
        <v>98.8</v>
      </c>
      <c r="H175" s="8">
        <f t="shared" si="51"/>
        <v>820</v>
      </c>
      <c r="I175" s="8">
        <f t="shared" si="51"/>
        <v>0</v>
      </c>
      <c r="J175" s="8">
        <f t="shared" si="51"/>
        <v>0</v>
      </c>
      <c r="K175" s="8">
        <f>K179+K182+K185</f>
        <v>0</v>
      </c>
      <c r="L175" s="55">
        <v>61</v>
      </c>
    </row>
    <row r="176" spans="1:12" s="18" customFormat="1" ht="12.75">
      <c r="A176" s="56">
        <v>162</v>
      </c>
      <c r="B176" s="16" t="s">
        <v>47</v>
      </c>
      <c r="C176" s="8">
        <f>SUM(D176:K176)</f>
        <v>0</v>
      </c>
      <c r="D176" s="9">
        <v>0</v>
      </c>
      <c r="E176" s="9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55" t="s">
        <v>42</v>
      </c>
    </row>
    <row r="177" spans="1:12" s="18" customFormat="1" ht="42.75" customHeight="1">
      <c r="A177" s="56">
        <v>163</v>
      </c>
      <c r="B177" s="59" t="s">
        <v>37</v>
      </c>
      <c r="C177" s="36">
        <f>SUM(D177:K177)</f>
        <v>134692.00040000002</v>
      </c>
      <c r="D177" s="28">
        <v>19968.4</v>
      </c>
      <c r="E177" s="28">
        <v>17939.7</v>
      </c>
      <c r="F177" s="45">
        <v>16128.9004</v>
      </c>
      <c r="G177" s="36">
        <v>15415</v>
      </c>
      <c r="H177" s="36">
        <f>SUM(H178:H179)</f>
        <v>15402</v>
      </c>
      <c r="I177" s="36">
        <f>SUM(I178:I179)</f>
        <v>17614.4</v>
      </c>
      <c r="J177" s="36">
        <f>SUM(J178:J179)</f>
        <v>16207.7</v>
      </c>
      <c r="K177" s="36">
        <f>SUM(K178:K179)</f>
        <v>16015.9</v>
      </c>
      <c r="L177" s="55" t="s">
        <v>88</v>
      </c>
    </row>
    <row r="178" spans="1:12" s="18" customFormat="1" ht="42.75" customHeight="1">
      <c r="A178" s="56">
        <v>164</v>
      </c>
      <c r="B178" s="51" t="s">
        <v>12</v>
      </c>
      <c r="C178" s="36">
        <f>D177+E177+F177+G177+H178+I178+J178+K178</f>
        <v>134122.00040000002</v>
      </c>
      <c r="D178" s="28"/>
      <c r="E178" s="28"/>
      <c r="F178" s="45"/>
      <c r="G178" s="36"/>
      <c r="H178" s="36">
        <v>14832</v>
      </c>
      <c r="I178" s="36">
        <v>17614.4</v>
      </c>
      <c r="J178" s="36">
        <v>16207.7</v>
      </c>
      <c r="K178" s="58">
        <v>16015.9</v>
      </c>
      <c r="L178" s="55" t="s">
        <v>88</v>
      </c>
    </row>
    <row r="179" spans="1:12" s="18" customFormat="1" ht="42.75" customHeight="1">
      <c r="A179" s="56">
        <v>165</v>
      </c>
      <c r="B179" s="51" t="s">
        <v>13</v>
      </c>
      <c r="C179" s="36">
        <f>SUM(D179:K179)</f>
        <v>570</v>
      </c>
      <c r="D179" s="28"/>
      <c r="E179" s="28"/>
      <c r="F179" s="45"/>
      <c r="G179" s="36"/>
      <c r="H179" s="36">
        <v>570</v>
      </c>
      <c r="I179" s="36">
        <v>0</v>
      </c>
      <c r="J179" s="36">
        <v>0</v>
      </c>
      <c r="K179" s="36">
        <v>0</v>
      </c>
      <c r="L179" s="55" t="s">
        <v>88</v>
      </c>
    </row>
    <row r="180" spans="1:12" s="18" customFormat="1" ht="42" customHeight="1">
      <c r="A180" s="56">
        <v>166</v>
      </c>
      <c r="B180" s="31" t="s">
        <v>38</v>
      </c>
      <c r="C180" s="45">
        <f>SUM(D180:K180)</f>
        <v>99955.71896000001</v>
      </c>
      <c r="D180" s="48">
        <v>8768.8</v>
      </c>
      <c r="E180" s="48">
        <v>8834.3</v>
      </c>
      <c r="F180" s="45">
        <v>12055.87666</v>
      </c>
      <c r="G180" s="45">
        <v>13061.5423</v>
      </c>
      <c r="H180" s="36">
        <f>SUM(H181:H182)</f>
        <v>12713</v>
      </c>
      <c r="I180" s="36">
        <f>SUM(I181:I182)</f>
        <v>13799.6</v>
      </c>
      <c r="J180" s="36">
        <f>SUM(J181:J182)</f>
        <v>15113.5</v>
      </c>
      <c r="K180" s="36">
        <f>SUM(K181:K182)</f>
        <v>15609.1</v>
      </c>
      <c r="L180" s="55" t="s">
        <v>89</v>
      </c>
    </row>
    <row r="181" spans="1:12" s="18" customFormat="1" ht="42" customHeight="1">
      <c r="A181" s="56">
        <v>167</v>
      </c>
      <c r="B181" s="51" t="s">
        <v>12</v>
      </c>
      <c r="C181" s="45">
        <f>D180+E180+F180+G180+H181+I181+J181+K181</f>
        <v>99705.71896000001</v>
      </c>
      <c r="D181" s="48"/>
      <c r="E181" s="48"/>
      <c r="F181" s="45"/>
      <c r="G181" s="45"/>
      <c r="H181" s="36">
        <v>12463</v>
      </c>
      <c r="I181" s="36">
        <v>13799.6</v>
      </c>
      <c r="J181" s="36">
        <v>15113.5</v>
      </c>
      <c r="K181" s="36">
        <v>15609.1</v>
      </c>
      <c r="L181" s="55" t="s">
        <v>89</v>
      </c>
    </row>
    <row r="182" spans="1:12" s="18" customFormat="1" ht="42" customHeight="1">
      <c r="A182" s="56">
        <v>168</v>
      </c>
      <c r="B182" s="51" t="s">
        <v>13</v>
      </c>
      <c r="C182" s="45">
        <f>SUM(D182:K182)</f>
        <v>250</v>
      </c>
      <c r="D182" s="48"/>
      <c r="E182" s="48"/>
      <c r="F182" s="45"/>
      <c r="G182" s="45"/>
      <c r="H182" s="36">
        <v>250</v>
      </c>
      <c r="I182" s="36">
        <v>0</v>
      </c>
      <c r="J182" s="36">
        <v>0</v>
      </c>
      <c r="K182" s="36">
        <v>0</v>
      </c>
      <c r="L182" s="55" t="s">
        <v>89</v>
      </c>
    </row>
    <row r="183" spans="1:12" s="18" customFormat="1" ht="51">
      <c r="A183" s="56">
        <v>169</v>
      </c>
      <c r="B183" s="59" t="s">
        <v>46</v>
      </c>
      <c r="C183" s="45">
        <f>SUM(D183:K183)</f>
        <v>10756.52541</v>
      </c>
      <c r="D183" s="45">
        <f aca="true" t="shared" si="52" ref="D183:K183">SUM(D184:D185)</f>
        <v>0</v>
      </c>
      <c r="E183" s="48">
        <v>425.6</v>
      </c>
      <c r="F183" s="45">
        <v>1450</v>
      </c>
      <c r="G183" s="45">
        <f t="shared" si="52"/>
        <v>1833.401</v>
      </c>
      <c r="H183" s="45">
        <f t="shared" si="52"/>
        <v>1547.52441</v>
      </c>
      <c r="I183" s="45">
        <f t="shared" si="52"/>
        <v>1500</v>
      </c>
      <c r="J183" s="45">
        <f t="shared" si="52"/>
        <v>2000</v>
      </c>
      <c r="K183" s="45">
        <f t="shared" si="52"/>
        <v>2000</v>
      </c>
      <c r="L183" s="55" t="s">
        <v>90</v>
      </c>
    </row>
    <row r="184" spans="1:12" s="18" customFormat="1" ht="42.75" customHeight="1">
      <c r="A184" s="56">
        <v>170</v>
      </c>
      <c r="B184" s="51" t="s">
        <v>12</v>
      </c>
      <c r="C184" s="45">
        <f>D183+E183+F183+G184+H184+I184+J184+K184</f>
        <v>10657.72541</v>
      </c>
      <c r="D184" s="48"/>
      <c r="E184" s="48"/>
      <c r="F184" s="45"/>
      <c r="G184" s="45">
        <v>1734.601</v>
      </c>
      <c r="H184" s="45">
        <v>1547.52441</v>
      </c>
      <c r="I184" s="58">
        <v>1500</v>
      </c>
      <c r="J184" s="45">
        <v>2000</v>
      </c>
      <c r="K184" s="58">
        <v>2000</v>
      </c>
      <c r="L184" s="55" t="s">
        <v>90</v>
      </c>
    </row>
    <row r="185" spans="1:12" s="18" customFormat="1" ht="25.5">
      <c r="A185" s="56">
        <v>171</v>
      </c>
      <c r="B185" s="51" t="s">
        <v>13</v>
      </c>
      <c r="C185" s="45">
        <f>SUM(D185:K185)</f>
        <v>98.8</v>
      </c>
      <c r="D185" s="48"/>
      <c r="E185" s="48"/>
      <c r="F185" s="45"/>
      <c r="G185" s="45">
        <v>98.8</v>
      </c>
      <c r="H185" s="36">
        <v>0</v>
      </c>
      <c r="I185" s="36">
        <v>0</v>
      </c>
      <c r="J185" s="45">
        <v>0</v>
      </c>
      <c r="K185" s="45">
        <v>0</v>
      </c>
      <c r="L185" s="55" t="s">
        <v>74</v>
      </c>
    </row>
    <row r="186" spans="1:12" s="18" customFormat="1" ht="56.25" customHeight="1">
      <c r="A186" s="56">
        <v>172</v>
      </c>
      <c r="B186" s="20" t="s">
        <v>57</v>
      </c>
      <c r="C186" s="35">
        <f>SUM(C187:C188)</f>
        <v>643</v>
      </c>
      <c r="D186" s="25">
        <f aca="true" t="shared" si="53" ref="D186:K186">SUM(D187:D188)</f>
        <v>133</v>
      </c>
      <c r="E186" s="25">
        <f t="shared" si="53"/>
        <v>250</v>
      </c>
      <c r="F186" s="35">
        <f t="shared" si="53"/>
        <v>10</v>
      </c>
      <c r="G186" s="35">
        <f t="shared" si="53"/>
        <v>50</v>
      </c>
      <c r="H186" s="35">
        <f t="shared" si="53"/>
        <v>50</v>
      </c>
      <c r="I186" s="35">
        <f t="shared" si="53"/>
        <v>50</v>
      </c>
      <c r="J186" s="44">
        <f t="shared" si="53"/>
        <v>50</v>
      </c>
      <c r="K186" s="44">
        <f t="shared" si="53"/>
        <v>50</v>
      </c>
      <c r="L186" s="55" t="s">
        <v>83</v>
      </c>
    </row>
    <row r="187" spans="1:12" s="18" customFormat="1" ht="25.5">
      <c r="A187" s="56">
        <v>173</v>
      </c>
      <c r="B187" s="16" t="s">
        <v>12</v>
      </c>
      <c r="C187" s="8">
        <f>SUM(D187:K187)</f>
        <v>643</v>
      </c>
      <c r="D187" s="9">
        <v>133</v>
      </c>
      <c r="E187" s="9">
        <v>250</v>
      </c>
      <c r="F187" s="8">
        <v>10</v>
      </c>
      <c r="G187" s="8">
        <v>50</v>
      </c>
      <c r="H187" s="8">
        <v>50</v>
      </c>
      <c r="I187" s="8">
        <v>50</v>
      </c>
      <c r="J187" s="43">
        <v>50</v>
      </c>
      <c r="K187" s="43">
        <v>50</v>
      </c>
      <c r="L187" s="55" t="s">
        <v>83</v>
      </c>
    </row>
    <row r="188" spans="1:12" s="18" customFormat="1" ht="12.75">
      <c r="A188" s="56">
        <v>174</v>
      </c>
      <c r="B188" s="16" t="s">
        <v>13</v>
      </c>
      <c r="C188" s="8">
        <f>SUM(D188:K188)</f>
        <v>0</v>
      </c>
      <c r="D188" s="9">
        <v>0</v>
      </c>
      <c r="E188" s="9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4" t="s">
        <v>42</v>
      </c>
    </row>
    <row r="189" spans="1:12" s="18" customFormat="1" ht="12.75">
      <c r="A189" s="56">
        <v>175</v>
      </c>
      <c r="B189" s="16" t="s">
        <v>47</v>
      </c>
      <c r="C189" s="8">
        <f>SUM(D189:K189)</f>
        <v>0</v>
      </c>
      <c r="D189" s="9">
        <v>0</v>
      </c>
      <c r="E189" s="9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4" t="s">
        <v>42</v>
      </c>
    </row>
    <row r="190" spans="1:12" s="18" customFormat="1" ht="84" customHeight="1">
      <c r="A190" s="56">
        <v>176</v>
      </c>
      <c r="B190" s="61" t="s">
        <v>58</v>
      </c>
      <c r="C190" s="35">
        <f aca="true" t="shared" si="54" ref="C190:K190">SUM(C191:C192)</f>
        <v>0.7999999999999999</v>
      </c>
      <c r="D190" s="25">
        <f t="shared" si="54"/>
        <v>0.1</v>
      </c>
      <c r="E190" s="25">
        <f t="shared" si="54"/>
        <v>0.1</v>
      </c>
      <c r="F190" s="35">
        <f t="shared" si="54"/>
        <v>0.1</v>
      </c>
      <c r="G190" s="35">
        <f t="shared" si="54"/>
        <v>0.1</v>
      </c>
      <c r="H190" s="35">
        <f t="shared" si="54"/>
        <v>0.1</v>
      </c>
      <c r="I190" s="35">
        <f t="shared" si="54"/>
        <v>0.1</v>
      </c>
      <c r="J190" s="44">
        <f t="shared" si="54"/>
        <v>0.1</v>
      </c>
      <c r="K190" s="35">
        <f t="shared" si="54"/>
        <v>0.1</v>
      </c>
      <c r="L190" s="4">
        <v>59</v>
      </c>
    </row>
    <row r="191" spans="1:12" s="18" customFormat="1" ht="12.75">
      <c r="A191" s="56">
        <v>177</v>
      </c>
      <c r="B191" s="16" t="s">
        <v>12</v>
      </c>
      <c r="C191" s="8">
        <f>SUM(D191:K191)</f>
        <v>0</v>
      </c>
      <c r="D191" s="9">
        <v>0</v>
      </c>
      <c r="E191" s="9">
        <v>0</v>
      </c>
      <c r="F191" s="8">
        <v>0</v>
      </c>
      <c r="G191" s="8">
        <v>0</v>
      </c>
      <c r="H191" s="8">
        <v>0</v>
      </c>
      <c r="I191" s="8">
        <v>0</v>
      </c>
      <c r="J191" s="43">
        <v>0</v>
      </c>
      <c r="K191" s="43">
        <v>0</v>
      </c>
      <c r="L191" s="4" t="s">
        <v>42</v>
      </c>
    </row>
    <row r="192" spans="1:12" s="18" customFormat="1" ht="12.75">
      <c r="A192" s="56">
        <v>178</v>
      </c>
      <c r="B192" s="16" t="s">
        <v>13</v>
      </c>
      <c r="C192" s="8">
        <f>SUM(D192:K192)</f>
        <v>0.7999999999999999</v>
      </c>
      <c r="D192" s="9">
        <v>0.1</v>
      </c>
      <c r="E192" s="9">
        <v>0.1</v>
      </c>
      <c r="F192" s="8">
        <v>0.1</v>
      </c>
      <c r="G192" s="8">
        <v>0.1</v>
      </c>
      <c r="H192" s="8">
        <v>0.1</v>
      </c>
      <c r="I192" s="60">
        <v>0.1</v>
      </c>
      <c r="J192" s="60">
        <v>0.1</v>
      </c>
      <c r="K192" s="60">
        <v>0.1</v>
      </c>
      <c r="L192" s="4">
        <v>59</v>
      </c>
    </row>
    <row r="193" spans="1:12" s="18" customFormat="1" ht="12.75">
      <c r="A193" s="56">
        <v>179</v>
      </c>
      <c r="B193" s="16" t="s">
        <v>47</v>
      </c>
      <c r="C193" s="8">
        <f>SUM(D193:K193)</f>
        <v>0</v>
      </c>
      <c r="D193" s="9">
        <v>0</v>
      </c>
      <c r="E193" s="9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4" t="s">
        <v>42</v>
      </c>
    </row>
    <row r="194" spans="1:12" s="18" customFormat="1" ht="69" customHeight="1">
      <c r="A194" s="56">
        <v>180</v>
      </c>
      <c r="B194" s="61" t="s">
        <v>59</v>
      </c>
      <c r="C194" s="35">
        <f aca="true" t="shared" si="55" ref="C194:K194">SUM(C195:C196)</f>
        <v>805.5999999999999</v>
      </c>
      <c r="D194" s="25">
        <f t="shared" si="55"/>
        <v>87.5</v>
      </c>
      <c r="E194" s="25">
        <f t="shared" si="55"/>
        <v>91.9</v>
      </c>
      <c r="F194" s="35">
        <f t="shared" si="55"/>
        <v>98.3</v>
      </c>
      <c r="G194" s="35">
        <f t="shared" si="55"/>
        <v>102.3</v>
      </c>
      <c r="H194" s="35">
        <f t="shared" si="55"/>
        <v>106.4</v>
      </c>
      <c r="I194" s="35">
        <f t="shared" si="55"/>
        <v>106.4</v>
      </c>
      <c r="J194" s="44">
        <f t="shared" si="55"/>
        <v>106.4</v>
      </c>
      <c r="K194" s="35">
        <f t="shared" si="55"/>
        <v>106.4</v>
      </c>
      <c r="L194" s="4">
        <v>59</v>
      </c>
    </row>
    <row r="195" spans="1:12" s="18" customFormat="1" ht="12.75">
      <c r="A195" s="56">
        <v>181</v>
      </c>
      <c r="B195" s="16" t="s">
        <v>12</v>
      </c>
      <c r="C195" s="8">
        <f>SUM(D195:K195)</f>
        <v>0</v>
      </c>
      <c r="D195" s="9">
        <v>0</v>
      </c>
      <c r="E195" s="9">
        <v>0</v>
      </c>
      <c r="F195" s="8">
        <v>0</v>
      </c>
      <c r="G195" s="8">
        <v>0</v>
      </c>
      <c r="H195" s="8">
        <v>0</v>
      </c>
      <c r="I195" s="8">
        <v>0</v>
      </c>
      <c r="J195" s="43">
        <v>0</v>
      </c>
      <c r="K195" s="43">
        <v>0</v>
      </c>
      <c r="L195" s="4" t="s">
        <v>42</v>
      </c>
    </row>
    <row r="196" spans="1:12" s="18" customFormat="1" ht="12.75">
      <c r="A196" s="56">
        <v>182</v>
      </c>
      <c r="B196" s="16" t="s">
        <v>13</v>
      </c>
      <c r="C196" s="8">
        <f>SUM(D196:K196)</f>
        <v>805.5999999999999</v>
      </c>
      <c r="D196" s="9">
        <v>87.5</v>
      </c>
      <c r="E196" s="9">
        <v>91.9</v>
      </c>
      <c r="F196" s="8">
        <v>98.3</v>
      </c>
      <c r="G196" s="8">
        <v>102.3</v>
      </c>
      <c r="H196" s="8">
        <v>106.4</v>
      </c>
      <c r="I196" s="60">
        <v>106.4</v>
      </c>
      <c r="J196" s="60">
        <v>106.4</v>
      </c>
      <c r="K196" s="60">
        <v>106.4</v>
      </c>
      <c r="L196" s="4">
        <v>59</v>
      </c>
    </row>
    <row r="197" spans="1:12" s="18" customFormat="1" ht="12.75">
      <c r="A197" s="56">
        <v>183</v>
      </c>
      <c r="B197" s="16" t="s">
        <v>47</v>
      </c>
      <c r="C197" s="8">
        <f>SUM(D197:K197)</f>
        <v>0</v>
      </c>
      <c r="D197" s="9">
        <v>0</v>
      </c>
      <c r="E197" s="9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4" t="s">
        <v>42</v>
      </c>
    </row>
    <row r="198" spans="1:12" s="18" customFormat="1" ht="96" customHeight="1">
      <c r="A198" s="56">
        <v>184</v>
      </c>
      <c r="B198" s="61" t="s">
        <v>60</v>
      </c>
      <c r="C198" s="35">
        <f aca="true" t="shared" si="56" ref="C198:K198">SUM(C199:C200)</f>
        <v>2094</v>
      </c>
      <c r="D198" s="25">
        <f t="shared" si="56"/>
        <v>213</v>
      </c>
      <c r="E198" s="25">
        <f t="shared" si="56"/>
        <v>228</v>
      </c>
      <c r="F198" s="35">
        <f t="shared" si="56"/>
        <v>244</v>
      </c>
      <c r="G198" s="35">
        <f t="shared" si="56"/>
        <v>254</v>
      </c>
      <c r="H198" s="35">
        <f t="shared" si="56"/>
        <v>262</v>
      </c>
      <c r="I198" s="35">
        <f t="shared" si="56"/>
        <v>287</v>
      </c>
      <c r="J198" s="44">
        <f t="shared" si="56"/>
        <v>297</v>
      </c>
      <c r="K198" s="35">
        <f t="shared" si="56"/>
        <v>309</v>
      </c>
      <c r="L198" s="55" t="s">
        <v>91</v>
      </c>
    </row>
    <row r="199" spans="1:12" s="18" customFormat="1" ht="12.75">
      <c r="A199" s="56">
        <v>185</v>
      </c>
      <c r="B199" s="16" t="s">
        <v>12</v>
      </c>
      <c r="C199" s="8">
        <f>SUM(D199:K199)</f>
        <v>0</v>
      </c>
      <c r="D199" s="9">
        <v>0</v>
      </c>
      <c r="E199" s="9">
        <v>0</v>
      </c>
      <c r="F199" s="8">
        <v>0</v>
      </c>
      <c r="G199" s="8">
        <v>0</v>
      </c>
      <c r="H199" s="8">
        <v>0</v>
      </c>
      <c r="I199" s="8">
        <v>0</v>
      </c>
      <c r="J199" s="43">
        <v>0</v>
      </c>
      <c r="K199" s="43">
        <v>0</v>
      </c>
      <c r="L199" s="4" t="s">
        <v>42</v>
      </c>
    </row>
    <row r="200" spans="1:12" s="18" customFormat="1" ht="28.5" customHeight="1">
      <c r="A200" s="56">
        <v>186</v>
      </c>
      <c r="B200" s="16" t="s">
        <v>13</v>
      </c>
      <c r="C200" s="8">
        <f>SUM(D200:K200)</f>
        <v>2094</v>
      </c>
      <c r="D200" s="9">
        <v>213</v>
      </c>
      <c r="E200" s="9">
        <v>228</v>
      </c>
      <c r="F200" s="8">
        <v>244</v>
      </c>
      <c r="G200" s="8">
        <v>254</v>
      </c>
      <c r="H200" s="8">
        <v>262</v>
      </c>
      <c r="I200" s="60">
        <v>287</v>
      </c>
      <c r="J200" s="60">
        <v>297</v>
      </c>
      <c r="K200" s="60">
        <v>309</v>
      </c>
      <c r="L200" s="55" t="s">
        <v>91</v>
      </c>
    </row>
    <row r="201" spans="1:12" s="18" customFormat="1" ht="12.75">
      <c r="A201" s="56">
        <v>187</v>
      </c>
      <c r="B201" s="16" t="s">
        <v>47</v>
      </c>
      <c r="C201" s="8">
        <f>SUM(D201:K201)</f>
        <v>0</v>
      </c>
      <c r="D201" s="9">
        <v>0</v>
      </c>
      <c r="E201" s="9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4" t="s">
        <v>42</v>
      </c>
    </row>
    <row r="202" spans="1:12" s="18" customFormat="1" ht="82.5" customHeight="1">
      <c r="A202" s="56">
        <v>188</v>
      </c>
      <c r="B202" s="61" t="s">
        <v>62</v>
      </c>
      <c r="C202" s="35">
        <f>SUM(C203:C205)</f>
        <v>232.4</v>
      </c>
      <c r="D202" s="25">
        <f aca="true" t="shared" si="57" ref="D202:I202">SUM(D203:D205)</f>
        <v>0</v>
      </c>
      <c r="E202" s="25">
        <f t="shared" si="57"/>
        <v>0</v>
      </c>
      <c r="F202" s="35">
        <f t="shared" si="57"/>
        <v>26.3</v>
      </c>
      <c r="G202" s="35">
        <f t="shared" si="57"/>
        <v>0</v>
      </c>
      <c r="H202" s="35">
        <f t="shared" si="57"/>
        <v>172.8</v>
      </c>
      <c r="I202" s="35">
        <f t="shared" si="57"/>
        <v>10.6</v>
      </c>
      <c r="J202" s="35">
        <f>SUM(J203:J205)</f>
        <v>11.1</v>
      </c>
      <c r="K202" s="35">
        <f>SUM(K203:K205)</f>
        <v>11.6</v>
      </c>
      <c r="L202" s="4">
        <v>63</v>
      </c>
    </row>
    <row r="203" spans="1:12" s="18" customFormat="1" ht="12.75">
      <c r="A203" s="56">
        <v>189</v>
      </c>
      <c r="B203" s="16" t="s">
        <v>12</v>
      </c>
      <c r="C203" s="8">
        <f>SUM(D203:K203)</f>
        <v>0</v>
      </c>
      <c r="D203" s="9">
        <v>0</v>
      </c>
      <c r="E203" s="9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4" t="s">
        <v>42</v>
      </c>
    </row>
    <row r="204" spans="1:12" s="18" customFormat="1" ht="12.75">
      <c r="A204" s="56">
        <v>190</v>
      </c>
      <c r="B204" s="16" t="s">
        <v>13</v>
      </c>
      <c r="C204" s="8">
        <f>SUM(D204:K204)</f>
        <v>0</v>
      </c>
      <c r="D204" s="9">
        <v>0</v>
      </c>
      <c r="E204" s="9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4" t="s">
        <v>42</v>
      </c>
    </row>
    <row r="205" spans="1:12" s="18" customFormat="1" ht="12.75">
      <c r="A205" s="56">
        <v>191</v>
      </c>
      <c r="B205" s="16" t="s">
        <v>47</v>
      </c>
      <c r="C205" s="8">
        <f>SUM(D205:K205)</f>
        <v>232.4</v>
      </c>
      <c r="D205" s="9">
        <v>0</v>
      </c>
      <c r="E205" s="9">
        <v>0</v>
      </c>
      <c r="F205" s="8">
        <v>26.3</v>
      </c>
      <c r="G205" s="8">
        <v>0</v>
      </c>
      <c r="H205" s="8">
        <v>172.8</v>
      </c>
      <c r="I205" s="60">
        <v>10.6</v>
      </c>
      <c r="J205" s="60">
        <v>11.1</v>
      </c>
      <c r="K205" s="60">
        <v>11.6</v>
      </c>
      <c r="L205" s="4">
        <v>63</v>
      </c>
    </row>
    <row r="206" spans="1:12" s="18" customFormat="1" ht="81">
      <c r="A206" s="56">
        <v>192</v>
      </c>
      <c r="B206" s="32" t="s">
        <v>61</v>
      </c>
      <c r="C206" s="35">
        <f>SUM(C207:C209)</f>
        <v>352</v>
      </c>
      <c r="D206" s="25">
        <f aca="true" t="shared" si="58" ref="D206:J206">SUM(D207:D209)</f>
        <v>0</v>
      </c>
      <c r="E206" s="25">
        <f t="shared" si="58"/>
        <v>0</v>
      </c>
      <c r="F206" s="35">
        <f>SUM(F207:F209)</f>
        <v>352</v>
      </c>
      <c r="G206" s="35">
        <f t="shared" si="58"/>
        <v>0</v>
      </c>
      <c r="H206" s="35">
        <f t="shared" si="58"/>
        <v>0</v>
      </c>
      <c r="I206" s="35">
        <f t="shared" si="58"/>
        <v>0</v>
      </c>
      <c r="J206" s="35">
        <f t="shared" si="58"/>
        <v>0</v>
      </c>
      <c r="K206" s="35">
        <f>SUM(K207:K208)</f>
        <v>0</v>
      </c>
      <c r="L206" s="5">
        <v>65</v>
      </c>
    </row>
    <row r="207" spans="1:12" s="18" customFormat="1" ht="12.75">
      <c r="A207" s="56">
        <v>193</v>
      </c>
      <c r="B207" s="16" t="s">
        <v>12</v>
      </c>
      <c r="C207" s="8">
        <f>SUM(D207:K207)</f>
        <v>0</v>
      </c>
      <c r="D207" s="9">
        <v>0</v>
      </c>
      <c r="E207" s="9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5" t="s">
        <v>42</v>
      </c>
    </row>
    <row r="208" spans="1:12" s="18" customFormat="1" ht="12.75">
      <c r="A208" s="56">
        <v>194</v>
      </c>
      <c r="B208" s="16" t="s">
        <v>13</v>
      </c>
      <c r="C208" s="8">
        <f>SUM(D208:K208)</f>
        <v>0</v>
      </c>
      <c r="D208" s="9">
        <v>0</v>
      </c>
      <c r="E208" s="9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4" t="s">
        <v>42</v>
      </c>
    </row>
    <row r="209" spans="1:12" s="18" customFormat="1" ht="12.75">
      <c r="A209" s="56">
        <v>195</v>
      </c>
      <c r="B209" s="16" t="s">
        <v>47</v>
      </c>
      <c r="C209" s="8">
        <f>SUM(D209:K209)</f>
        <v>352</v>
      </c>
      <c r="D209" s="9">
        <v>0</v>
      </c>
      <c r="E209" s="9">
        <v>0</v>
      </c>
      <c r="F209" s="8">
        <v>352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5">
        <v>65</v>
      </c>
    </row>
  </sheetData>
  <sheetProtection/>
  <mergeCells count="33">
    <mergeCell ref="A8:A9"/>
    <mergeCell ref="B8:B9"/>
    <mergeCell ref="L8:L9"/>
    <mergeCell ref="B22:L22"/>
    <mergeCell ref="B27:L27"/>
    <mergeCell ref="C8:K8"/>
    <mergeCell ref="B100:L100"/>
    <mergeCell ref="B29:L29"/>
    <mergeCell ref="B31:L31"/>
    <mergeCell ref="B33:L33"/>
    <mergeCell ref="B55:L55"/>
    <mergeCell ref="B60:L60"/>
    <mergeCell ref="B62:L62"/>
    <mergeCell ref="B126:L126"/>
    <mergeCell ref="B64:L64"/>
    <mergeCell ref="B66:L66"/>
    <mergeCell ref="B91:L91"/>
    <mergeCell ref="B96:L96"/>
    <mergeCell ref="B98:L98"/>
    <mergeCell ref="B115:L115"/>
    <mergeCell ref="B120:L120"/>
    <mergeCell ref="B122:L122"/>
    <mergeCell ref="B124:L124"/>
    <mergeCell ref="B160:L160"/>
    <mergeCell ref="F2:L2"/>
    <mergeCell ref="F3:L3"/>
    <mergeCell ref="A5:L5"/>
    <mergeCell ref="A6:L6"/>
    <mergeCell ref="B102:L102"/>
    <mergeCell ref="B149:L149"/>
    <mergeCell ref="B154:L154"/>
    <mergeCell ref="B156:L156"/>
    <mergeCell ref="B158:L158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2018-10-25T06:23:04Z</cp:lastPrinted>
  <dcterms:created xsi:type="dcterms:W3CDTF">2014-10-23T05:33:00Z</dcterms:created>
  <dcterms:modified xsi:type="dcterms:W3CDTF">2018-10-31T08:12:27Z</dcterms:modified>
  <cp:category/>
  <cp:version/>
  <cp:contentType/>
  <cp:contentStatus/>
</cp:coreProperties>
</file>