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<sst xmlns="http://schemas.openxmlformats.org/spreadsheetml/2006/main" count="214" uniqueCount="68">
  <si>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</si>
  <si>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</si>
  <si>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</si>
  <si>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</si>
  <si>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</si>
  <si>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</si>
  <si>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</si>
  <si>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</si>
  <si>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</si>
  <si>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</si>
  <si>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</si>
  <si>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</si>
  <si>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</si>
  <si>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</si>
  <si>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</si>
  <si>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</si>
  <si>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</si>
  <si>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</si>
  <si>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Мероприятие 1, всего, из них:</t>
  </si>
  <si>
    <t>Мероприятие 2, всего, из них:</t>
  </si>
  <si>
    <t>Всего по направлению «Прочие нужды»,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</si>
  <si>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</si>
  <si>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в том числе:</t>
  </si>
  <si>
    <t xml:space="preserve">Всего по подпрограмме 2, </t>
  </si>
  <si>
    <r>
      <t>Подпрограмма 2:</t>
    </r>
    <r>
      <rPr>
        <b/>
        <sz val="11"/>
        <color indexed="8"/>
        <rFont val="Times New Roman"/>
        <family val="1"/>
      </rPr>
      <t xml:space="preserve"> «</t>
    </r>
    <r>
      <rPr>
        <b/>
        <sz val="11"/>
        <color indexed="8"/>
        <rFont val="Times New Roman"/>
        <family val="1"/>
      </rPr>
      <t>Развитие дорожного хозяйства и обеспечение безопасности дорожного движения в Североуральском городском округе»</t>
    </r>
  </si>
  <si>
    <t>Номер строки целевых показателей, на достижение которых направлены мероприятия</t>
  </si>
  <si>
    <t>п.4,5,7,8</t>
  </si>
  <si>
    <t>п.14,15,16,17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</si>
  <si>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</si>
  <si>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</si>
  <si>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</si>
  <si>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3- Ценовая экспертиза сметной документации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</si>
  <si>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</si>
  <si>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мероприятие 4- обеспечение безопасности дорожного движения на автомобильных дорогах</t>
  </si>
  <si>
    <t>В ТОМ ЧИСЛЕ:</t>
  </si>
  <si>
    <t>п.6,7</t>
  </si>
  <si>
    <t>Х</t>
  </si>
  <si>
    <t>Всего, в т.ч.</t>
  </si>
  <si>
    <t>стр. 3,4</t>
  </si>
  <si>
    <t>Мероприятие 2- Разработка и экспертиза проектно-сметной документации по капитальным ремонтам автомобильных дорог общего пользования местного значения, ценовая экспертиза сметной документации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</si>
  <si>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</si>
  <si>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стр. 6,7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</si>
  <si>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</si>
  <si>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</si>
  <si>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5.2 Разработка проекта организации дорожного движения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</si>
  <si>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</si>
  <si>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</si>
  <si>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</si>
  <si>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стр. 9,11</t>
  </si>
  <si>
    <t>стр. 10,12</t>
  </si>
  <si>
    <t>стр. 9,10,11,12</t>
  </si>
  <si>
    <t>стр.3,4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</si>
  <si>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</si>
  <si>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(2014 год - улица Белинского, 2015 год - улица Ленина, 2016 год - улица Молодежная)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</si>
  <si>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</si>
  <si>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</si>
  <si>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</si>
  <si>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4.3 Содержание светофоров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</si>
  <si>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</si>
  <si>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</si>
  <si>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</si>
  <si>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</si>
  <si>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от .10.2014г. № 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</si>
  <si>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</si>
  <si>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</si>
  <si>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</si>
  <si>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>Мероприятие 6  - Паспортизация автомобильных дорог общего пользования местного значения (улично-дорожная сеть), расположенных на территории Североуральского городского округа</t>
  </si>
  <si>
    <t>стр. 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</si>
</sst>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169" fontId="4" fillId="2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2" fillId="24" borderId="10" xfId="0" applyFont="1" applyFill="1" applyBorder="1" applyAlignment="1">
      <alignment horizontal="left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view="pageLayout" zoomScale="90" zoomScaleNormal="90" zoomScalePageLayoutView="90" workbookViewId="0" topLeftCell="A68">
      <selection activeCell="F79" sqref="F79"/>
    </sheetView>
  </sheetViews>
  <sheetFormatPr defaultColWidth="9.140625" defaultRowHeight="15"/>
  <cols>
    <col min="1" max="1" width="8.00390625" style="0" customWidth="1"/>
    <col min="2" max="2" width="37.8515625" style="0" customWidth="1"/>
    <col min="3" max="3" width="12.421875" style="0" customWidth="1"/>
    <col min="4" max="4" width="9.421875" style="0" customWidth="1"/>
    <col min="5" max="5" width="10.28125" style="0" customWidth="1"/>
    <col min="6" max="6" width="11.57421875" style="0" customWidth="1"/>
    <col min="7" max="8" width="9.421875" style="0" bestFit="1" customWidth="1"/>
    <col min="9" max="9" width="11.00390625" style="0" customWidth="1"/>
    <col min="10" max="10" width="11.57421875" style="0" customWidth="1"/>
    <col min="11" max="11" width="32.00390625" style="0" customWidth="1"/>
  </cols>
  <sheetData>
    <row r="1" spans="9:11" ht="45.75" customHeight="1">
      <c r="I1" s="49" t="s">
        <v>62</v>
      </c>
      <c r="J1" s="43"/>
      <c r="K1" s="43"/>
    </row>
    <row r="2" spans="9:11" ht="97.5" customHeight="1">
      <c r="I2" s="42" t="s">
        <v>58</v>
      </c>
      <c r="J2" s="43"/>
      <c r="K2" s="43"/>
    </row>
    <row r="3" spans="1:11" ht="15.75">
      <c r="A3" s="46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>
      <c r="A4" s="48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.75">
      <c r="A5" s="57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ht="15.75">
      <c r="A7" s="1"/>
    </row>
    <row r="8" spans="1:11" ht="64.5" customHeight="1">
      <c r="A8" s="40" t="s">
        <v>0</v>
      </c>
      <c r="B8" s="40" t="s">
        <v>1</v>
      </c>
      <c r="C8" s="40" t="s">
        <v>2</v>
      </c>
      <c r="D8" s="40"/>
      <c r="E8" s="40"/>
      <c r="F8" s="40"/>
      <c r="G8" s="40"/>
      <c r="H8" s="40"/>
      <c r="I8" s="40"/>
      <c r="J8" s="40"/>
      <c r="K8" s="40" t="s">
        <v>25</v>
      </c>
    </row>
    <row r="9" spans="1:11" ht="15">
      <c r="A9" s="40"/>
      <c r="B9" s="40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40"/>
    </row>
    <row r="10" spans="1:11" ht="30" customHeight="1">
      <c r="A10" s="7">
        <v>1</v>
      </c>
      <c r="B10" s="4" t="s">
        <v>4</v>
      </c>
      <c r="C10" s="30">
        <f aca="true" t="shared" si="1" ref="C10:C24">SUM(D10:J10)</f>
        <v>276269.9</v>
      </c>
      <c r="D10" s="30">
        <f>SUM(D11:D14)</f>
        <v>91581.9</v>
      </c>
      <c r="E10" s="30">
        <f aca="true" t="shared" si="2" ref="E10:J10">SUM(E11:E14)</f>
        <v>32200</v>
      </c>
      <c r="F10" s="30">
        <f t="shared" si="2"/>
        <v>34099</v>
      </c>
      <c r="G10" s="30">
        <f t="shared" si="2"/>
        <v>34536</v>
      </c>
      <c r="H10" s="30">
        <f t="shared" si="2"/>
        <v>27951</v>
      </c>
      <c r="I10" s="30">
        <f t="shared" si="2"/>
        <v>27951</v>
      </c>
      <c r="J10" s="30">
        <f t="shared" si="2"/>
        <v>27951</v>
      </c>
      <c r="K10" s="6" t="s">
        <v>36</v>
      </c>
    </row>
    <row r="11" spans="1:11" ht="21" customHeight="1">
      <c r="A11" s="7"/>
      <c r="B11" s="5" t="s">
        <v>5</v>
      </c>
      <c r="C11" s="13">
        <f t="shared" si="1"/>
        <v>208923</v>
      </c>
      <c r="D11" s="13">
        <f aca="true" t="shared" si="3" ref="D11:J11">SUM(D21+D16)</f>
        <v>24235</v>
      </c>
      <c r="E11" s="13">
        <f t="shared" si="3"/>
        <v>32200</v>
      </c>
      <c r="F11" s="13">
        <f t="shared" si="3"/>
        <v>34099</v>
      </c>
      <c r="G11" s="13">
        <f t="shared" si="3"/>
        <v>34536</v>
      </c>
      <c r="H11" s="13">
        <f t="shared" si="3"/>
        <v>27951</v>
      </c>
      <c r="I11" s="13">
        <f t="shared" si="3"/>
        <v>27951</v>
      </c>
      <c r="J11" s="13">
        <f t="shared" si="3"/>
        <v>27951</v>
      </c>
      <c r="K11" s="6" t="s">
        <v>36</v>
      </c>
    </row>
    <row r="12" spans="1:11" ht="18.75" customHeight="1">
      <c r="A12" s="7"/>
      <c r="B12" s="5" t="s">
        <v>6</v>
      </c>
      <c r="C12" s="13">
        <f t="shared" si="1"/>
        <v>0</v>
      </c>
      <c r="D12" s="13">
        <f>D17+D22</f>
        <v>0</v>
      </c>
      <c r="E12" s="13">
        <f>E17+E22</f>
        <v>0</v>
      </c>
      <c r="F12" s="13">
        <f>F17+F22</f>
        <v>0</v>
      </c>
      <c r="G12" s="13">
        <v>0</v>
      </c>
      <c r="H12" s="13">
        <v>0</v>
      </c>
      <c r="I12" s="13">
        <v>0</v>
      </c>
      <c r="J12" s="13">
        <v>0</v>
      </c>
      <c r="K12" s="6" t="s">
        <v>36</v>
      </c>
    </row>
    <row r="13" spans="1:11" ht="19.5" customHeight="1">
      <c r="A13" s="7"/>
      <c r="B13" s="5" t="s">
        <v>7</v>
      </c>
      <c r="C13" s="13">
        <f t="shared" si="1"/>
        <v>67346.9</v>
      </c>
      <c r="D13" s="13">
        <f>SUM(D23+D18)</f>
        <v>67346.9</v>
      </c>
      <c r="E13" s="13">
        <f aca="true" t="shared" si="4" ref="E13:J13">SUM(E23+E18)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6" t="s">
        <v>36</v>
      </c>
    </row>
    <row r="14" spans="1:11" ht="20.25" customHeight="1">
      <c r="A14" s="7"/>
      <c r="B14" s="5" t="s">
        <v>8</v>
      </c>
      <c r="C14" s="13">
        <f t="shared" si="1"/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36</v>
      </c>
    </row>
    <row r="15" spans="1:11" ht="21.75" customHeight="1">
      <c r="A15" s="7">
        <v>2</v>
      </c>
      <c r="B15" s="4" t="s">
        <v>9</v>
      </c>
      <c r="C15" s="30">
        <f t="shared" si="1"/>
        <v>75926.9</v>
      </c>
      <c r="D15" s="30">
        <f>SUM(D16:D19)</f>
        <v>67346.9</v>
      </c>
      <c r="E15" s="30">
        <f aca="true" t="shared" si="5" ref="E15:J15">SUM(E16:E19)</f>
        <v>0</v>
      </c>
      <c r="F15" s="30">
        <f t="shared" si="5"/>
        <v>4200</v>
      </c>
      <c r="G15" s="30">
        <f t="shared" si="5"/>
        <v>4380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6" t="s">
        <v>36</v>
      </c>
    </row>
    <row r="16" spans="1:11" ht="21" customHeight="1">
      <c r="A16" s="7"/>
      <c r="B16" s="5" t="s">
        <v>5</v>
      </c>
      <c r="C16" s="13">
        <f t="shared" si="1"/>
        <v>8580</v>
      </c>
      <c r="D16" s="13">
        <f>SUM(D32)</f>
        <v>0</v>
      </c>
      <c r="E16" s="13">
        <f aca="true" t="shared" si="6" ref="E16:J16">SUM(E32)</f>
        <v>0</v>
      </c>
      <c r="F16" s="13">
        <f t="shared" si="6"/>
        <v>4200</v>
      </c>
      <c r="G16" s="13">
        <f t="shared" si="6"/>
        <v>4380</v>
      </c>
      <c r="H16" s="13">
        <f t="shared" si="6"/>
        <v>0</v>
      </c>
      <c r="I16" s="13">
        <f t="shared" si="6"/>
        <v>0</v>
      </c>
      <c r="J16" s="13">
        <f t="shared" si="6"/>
        <v>0</v>
      </c>
      <c r="K16" s="6" t="s">
        <v>36</v>
      </c>
    </row>
    <row r="17" spans="1:11" ht="22.5" customHeight="1">
      <c r="A17" s="7"/>
      <c r="B17" s="5" t="s">
        <v>6</v>
      </c>
      <c r="C17" s="13">
        <f t="shared" si="1"/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6" t="s">
        <v>36</v>
      </c>
    </row>
    <row r="18" spans="1:11" ht="21" customHeight="1">
      <c r="A18" s="7"/>
      <c r="B18" s="5" t="s">
        <v>7</v>
      </c>
      <c r="C18" s="13">
        <f t="shared" si="1"/>
        <v>67346.9</v>
      </c>
      <c r="D18" s="13">
        <f>SUM(D49)</f>
        <v>67346.9</v>
      </c>
      <c r="E18" s="13">
        <f aca="true" t="shared" si="7" ref="E18:J18">SUM(E49)</f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  <c r="K18" s="6" t="s">
        <v>36</v>
      </c>
    </row>
    <row r="19" spans="1:11" ht="23.25" customHeight="1">
      <c r="A19" s="7"/>
      <c r="B19" s="5" t="s">
        <v>8</v>
      </c>
      <c r="C19" s="13">
        <f t="shared" si="1"/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6" t="s">
        <v>36</v>
      </c>
    </row>
    <row r="20" spans="1:11" ht="15.75" customHeight="1">
      <c r="A20" s="7">
        <v>3</v>
      </c>
      <c r="B20" s="4" t="s">
        <v>10</v>
      </c>
      <c r="C20" s="30">
        <f t="shared" si="1"/>
        <v>200343</v>
      </c>
      <c r="D20" s="30">
        <f>SUM(D21:D24)</f>
        <v>24235</v>
      </c>
      <c r="E20" s="30">
        <f aca="true" t="shared" si="8" ref="E20:J20">SUM(E21:E24)</f>
        <v>32200</v>
      </c>
      <c r="F20" s="30">
        <f t="shared" si="8"/>
        <v>29899</v>
      </c>
      <c r="G20" s="30">
        <f t="shared" si="8"/>
        <v>30156</v>
      </c>
      <c r="H20" s="30">
        <f t="shared" si="8"/>
        <v>27951</v>
      </c>
      <c r="I20" s="30">
        <f t="shared" si="8"/>
        <v>27951</v>
      </c>
      <c r="J20" s="30">
        <f t="shared" si="8"/>
        <v>27951</v>
      </c>
      <c r="K20" s="6" t="s">
        <v>36</v>
      </c>
    </row>
    <row r="21" spans="1:11" ht="15">
      <c r="A21" s="7"/>
      <c r="B21" s="5" t="s">
        <v>5</v>
      </c>
      <c r="C21" s="13">
        <f t="shared" si="1"/>
        <v>200343</v>
      </c>
      <c r="D21" s="13">
        <f aca="true" t="shared" si="9" ref="D21:J21">SUM(D53)</f>
        <v>24235</v>
      </c>
      <c r="E21" s="13">
        <f t="shared" si="9"/>
        <v>32200</v>
      </c>
      <c r="F21" s="13">
        <f t="shared" si="9"/>
        <v>29899</v>
      </c>
      <c r="G21" s="13">
        <f t="shared" si="9"/>
        <v>30156</v>
      </c>
      <c r="H21" s="13">
        <f t="shared" si="9"/>
        <v>27951</v>
      </c>
      <c r="I21" s="13">
        <f t="shared" si="9"/>
        <v>27951</v>
      </c>
      <c r="J21" s="13">
        <f t="shared" si="9"/>
        <v>27951</v>
      </c>
      <c r="K21" s="6" t="s">
        <v>36</v>
      </c>
    </row>
    <row r="22" spans="1:11" ht="15">
      <c r="A22" s="7"/>
      <c r="B22" s="5" t="s">
        <v>6</v>
      </c>
      <c r="C22" s="13">
        <f t="shared" si="1"/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6" t="s">
        <v>36</v>
      </c>
    </row>
    <row r="23" spans="1:11" ht="15">
      <c r="A23" s="7"/>
      <c r="B23" s="5" t="s">
        <v>7</v>
      </c>
      <c r="C23" s="13">
        <f t="shared" si="1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6" t="s">
        <v>36</v>
      </c>
    </row>
    <row r="24" spans="1:11" ht="15">
      <c r="A24" s="7"/>
      <c r="B24" s="5" t="s">
        <v>8</v>
      </c>
      <c r="C24" s="13">
        <f t="shared" si="1"/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6" t="s">
        <v>36</v>
      </c>
    </row>
    <row r="25" spans="1:11" ht="36.75" customHeight="1" hidden="1">
      <c r="A25" s="59" t="s">
        <v>29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5" hidden="1">
      <c r="A26" s="55">
        <v>4</v>
      </c>
      <c r="B26" s="27" t="s">
        <v>11</v>
      </c>
      <c r="C26" s="51">
        <f aca="true" t="shared" si="10" ref="C26:J26">SUM(C28:C28)</f>
        <v>208923</v>
      </c>
      <c r="D26" s="51">
        <f t="shared" si="10"/>
        <v>24235</v>
      </c>
      <c r="E26" s="51">
        <f t="shared" si="10"/>
        <v>32200</v>
      </c>
      <c r="F26" s="51">
        <f t="shared" si="10"/>
        <v>34099</v>
      </c>
      <c r="G26" s="51">
        <f t="shared" si="10"/>
        <v>34536</v>
      </c>
      <c r="H26" s="51">
        <f t="shared" si="10"/>
        <v>27951</v>
      </c>
      <c r="I26" s="51">
        <f t="shared" si="10"/>
        <v>27951</v>
      </c>
      <c r="J26" s="51">
        <f t="shared" si="10"/>
        <v>27951</v>
      </c>
      <c r="K26" s="55" t="s">
        <v>26</v>
      </c>
    </row>
    <row r="27" spans="1:11" ht="15" hidden="1">
      <c r="A27" s="55"/>
      <c r="B27" s="27" t="s">
        <v>12</v>
      </c>
      <c r="C27" s="55"/>
      <c r="D27" s="55"/>
      <c r="E27" s="55"/>
      <c r="F27" s="55"/>
      <c r="G27" s="52"/>
      <c r="H27" s="52"/>
      <c r="I27" s="52"/>
      <c r="J27" s="52"/>
      <c r="K27" s="55"/>
    </row>
    <row r="28" spans="1:11" ht="15" hidden="1">
      <c r="A28" s="26"/>
      <c r="B28" s="22" t="s">
        <v>5</v>
      </c>
      <c r="C28" s="9">
        <f>SUM(D28:J28)</f>
        <v>208923</v>
      </c>
      <c r="D28" s="9">
        <f aca="true" t="shared" si="11" ref="D28:J28">D32+D53</f>
        <v>24235</v>
      </c>
      <c r="E28" s="9">
        <f t="shared" si="11"/>
        <v>32200</v>
      </c>
      <c r="F28" s="9">
        <f t="shared" si="11"/>
        <v>34099</v>
      </c>
      <c r="G28" s="9">
        <f t="shared" si="11"/>
        <v>34536</v>
      </c>
      <c r="H28" s="9">
        <f t="shared" si="11"/>
        <v>27951</v>
      </c>
      <c r="I28" s="9">
        <f t="shared" si="11"/>
        <v>27951</v>
      </c>
      <c r="J28" s="9">
        <f t="shared" si="11"/>
        <v>27951</v>
      </c>
      <c r="K28" s="26"/>
    </row>
    <row r="29" spans="1:11" ht="15">
      <c r="A29" s="40" t="s">
        <v>13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30">
      <c r="A30" s="38">
        <v>4</v>
      </c>
      <c r="B30" s="4" t="s">
        <v>14</v>
      </c>
      <c r="C30" s="56">
        <f>SUM(C32:C35)</f>
        <v>75926.9</v>
      </c>
      <c r="D30" s="56">
        <f>SUM(D32:D35)</f>
        <v>67346.9</v>
      </c>
      <c r="E30" s="56">
        <f aca="true" t="shared" si="12" ref="E30:J30">SUM(E32:E35)</f>
        <v>0</v>
      </c>
      <c r="F30" s="56">
        <f t="shared" si="12"/>
        <v>4200</v>
      </c>
      <c r="G30" s="56">
        <f t="shared" si="12"/>
        <v>4380</v>
      </c>
      <c r="H30" s="56">
        <f t="shared" si="12"/>
        <v>0</v>
      </c>
      <c r="I30" s="56">
        <f t="shared" si="12"/>
        <v>0</v>
      </c>
      <c r="J30" s="56">
        <f t="shared" si="12"/>
        <v>0</v>
      </c>
      <c r="K30" s="38" t="s">
        <v>51</v>
      </c>
    </row>
    <row r="31" spans="1:11" ht="15">
      <c r="A31" s="38"/>
      <c r="B31" s="4" t="s">
        <v>12</v>
      </c>
      <c r="C31" s="56"/>
      <c r="D31" s="56"/>
      <c r="E31" s="56"/>
      <c r="F31" s="56"/>
      <c r="G31" s="56"/>
      <c r="H31" s="56"/>
      <c r="I31" s="56"/>
      <c r="J31" s="56"/>
      <c r="K31" s="38"/>
    </row>
    <row r="32" spans="1:11" ht="15">
      <c r="A32" s="3"/>
      <c r="B32" s="5" t="s">
        <v>5</v>
      </c>
      <c r="C32" s="13">
        <f>SUM(D32:J32)</f>
        <v>8580</v>
      </c>
      <c r="D32" s="13">
        <f>SUM(D47)</f>
        <v>0</v>
      </c>
      <c r="E32" s="13">
        <f aca="true" t="shared" si="13" ref="E32:J32">SUM(E47)</f>
        <v>0</v>
      </c>
      <c r="F32" s="13">
        <f t="shared" si="13"/>
        <v>4200</v>
      </c>
      <c r="G32" s="13">
        <f t="shared" si="13"/>
        <v>4380</v>
      </c>
      <c r="H32" s="13">
        <f t="shared" si="13"/>
        <v>0</v>
      </c>
      <c r="I32" s="13">
        <f t="shared" si="13"/>
        <v>0</v>
      </c>
      <c r="J32" s="13">
        <f t="shared" si="13"/>
        <v>0</v>
      </c>
      <c r="K32" s="6" t="s">
        <v>36</v>
      </c>
    </row>
    <row r="33" spans="1:11" ht="15">
      <c r="A33" s="3"/>
      <c r="B33" s="5" t="s">
        <v>6</v>
      </c>
      <c r="C33" s="13">
        <f>SUM(D33:J33)</f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6" t="s">
        <v>36</v>
      </c>
    </row>
    <row r="34" spans="1:11" ht="15">
      <c r="A34" s="3"/>
      <c r="B34" s="5" t="s">
        <v>7</v>
      </c>
      <c r="C34" s="13">
        <f>SUM(D34:J34)</f>
        <v>67346.9</v>
      </c>
      <c r="D34" s="13">
        <f>SUM(D49)</f>
        <v>67346.9</v>
      </c>
      <c r="E34" s="13">
        <f aca="true" t="shared" si="14" ref="E34:J34">SUM(E49)</f>
        <v>0</v>
      </c>
      <c r="F34" s="13">
        <f t="shared" si="14"/>
        <v>0</v>
      </c>
      <c r="G34" s="13">
        <f t="shared" si="14"/>
        <v>0</v>
      </c>
      <c r="H34" s="13">
        <f t="shared" si="14"/>
        <v>0</v>
      </c>
      <c r="I34" s="13">
        <f t="shared" si="14"/>
        <v>0</v>
      </c>
      <c r="J34" s="13">
        <f t="shared" si="14"/>
        <v>0</v>
      </c>
      <c r="K34" s="6" t="s">
        <v>36</v>
      </c>
    </row>
    <row r="35" spans="1:11" ht="15">
      <c r="A35" s="3"/>
      <c r="B35" s="5" t="s">
        <v>8</v>
      </c>
      <c r="C35" s="13">
        <f>SUM(D35:J35)</f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6" t="s">
        <v>36</v>
      </c>
    </row>
    <row r="36" spans="1:11" ht="15" hidden="1">
      <c r="A36" s="40" t="s">
        <v>15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2" ht="30" customHeight="1" hidden="1">
      <c r="A37" s="40" t="s">
        <v>32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0"/>
    </row>
    <row r="38" spans="1:11" ht="45" hidden="1">
      <c r="A38" s="38">
        <v>6</v>
      </c>
      <c r="B38" s="4" t="s">
        <v>16</v>
      </c>
      <c r="C38" s="44">
        <f>SUM(D38:F39)</f>
        <v>207957.71000000002</v>
      </c>
      <c r="D38" s="38">
        <f>SUM(D40:D43)</f>
        <v>67957.71</v>
      </c>
      <c r="E38" s="44">
        <v>80000</v>
      </c>
      <c r="F38" s="44">
        <v>60000</v>
      </c>
      <c r="G38" s="44">
        <f>SUM(G40:G43)</f>
        <v>0</v>
      </c>
      <c r="H38" s="44">
        <f>SUM(H40:H43)</f>
        <v>0</v>
      </c>
      <c r="I38" s="44">
        <f>SUM(I40:I43)</f>
        <v>0</v>
      </c>
      <c r="J38" s="44">
        <f>SUM(J40:J43)</f>
        <v>0</v>
      </c>
      <c r="K38" s="38" t="s">
        <v>26</v>
      </c>
    </row>
    <row r="39" spans="1:11" ht="15" hidden="1">
      <c r="A39" s="38"/>
      <c r="B39" s="4" t="s">
        <v>12</v>
      </c>
      <c r="C39" s="44"/>
      <c r="D39" s="38"/>
      <c r="E39" s="44"/>
      <c r="F39" s="44"/>
      <c r="G39" s="45"/>
      <c r="H39" s="45"/>
      <c r="I39" s="45"/>
      <c r="J39" s="45"/>
      <c r="K39" s="38"/>
    </row>
    <row r="40" spans="1:11" ht="15" hidden="1">
      <c r="A40" s="3"/>
      <c r="B40" s="5" t="s">
        <v>5</v>
      </c>
      <c r="C40" s="6">
        <f>SUM(D40:J40)</f>
        <v>10407.71</v>
      </c>
      <c r="D40" s="3">
        <v>3407.71</v>
      </c>
      <c r="E40" s="6">
        <v>4000</v>
      </c>
      <c r="F40" s="6">
        <v>3000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6</v>
      </c>
      <c r="C41" s="6">
        <f>SUM(D41:J41)</f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7</v>
      </c>
      <c r="C42" s="6">
        <f>SUM(D42:J42)</f>
        <v>197550</v>
      </c>
      <c r="D42" s="6">
        <v>64550</v>
      </c>
      <c r="E42" s="6">
        <v>76000</v>
      </c>
      <c r="F42" s="6">
        <v>57000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8</v>
      </c>
      <c r="C43" s="6">
        <f>SUM(D43:J43)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>
      <c r="A44" s="54" t="s">
        <v>17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43.5" customHeight="1">
      <c r="A45" s="53" t="s">
        <v>53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5" customHeight="1">
      <c r="A46" s="17"/>
      <c r="B46" s="18" t="s">
        <v>37</v>
      </c>
      <c r="C46" s="19">
        <f>SUM(C47:C50)</f>
        <v>71546.9</v>
      </c>
      <c r="D46" s="19">
        <f aca="true" t="shared" si="15" ref="D46:J46">SUM(D47:D50)</f>
        <v>67346.9</v>
      </c>
      <c r="E46" s="19">
        <f t="shared" si="15"/>
        <v>0</v>
      </c>
      <c r="F46" s="19">
        <f t="shared" si="15"/>
        <v>4200</v>
      </c>
      <c r="G46" s="19">
        <f t="shared" si="15"/>
        <v>4380</v>
      </c>
      <c r="H46" s="19">
        <f t="shared" si="15"/>
        <v>0</v>
      </c>
      <c r="I46" s="19">
        <f t="shared" si="15"/>
        <v>0</v>
      </c>
      <c r="J46" s="19">
        <f t="shared" si="15"/>
        <v>0</v>
      </c>
      <c r="K46" s="6"/>
    </row>
    <row r="47" spans="1:11" ht="15">
      <c r="A47" s="11"/>
      <c r="B47" s="12" t="s">
        <v>5</v>
      </c>
      <c r="C47" s="14">
        <f>SUM(D47:F47)</f>
        <v>4200</v>
      </c>
      <c r="D47" s="14">
        <v>0</v>
      </c>
      <c r="E47" s="14">
        <v>0</v>
      </c>
      <c r="F47" s="14">
        <v>4200</v>
      </c>
      <c r="G47" s="14">
        <v>4380</v>
      </c>
      <c r="H47" s="14">
        <v>0</v>
      </c>
      <c r="I47" s="14">
        <v>0</v>
      </c>
      <c r="J47" s="14">
        <v>0</v>
      </c>
      <c r="K47" s="11" t="s">
        <v>38</v>
      </c>
    </row>
    <row r="48" spans="1:11" ht="15">
      <c r="A48" s="11"/>
      <c r="B48" s="12" t="s">
        <v>6</v>
      </c>
      <c r="C48" s="14">
        <f>SUM(D48:F48)</f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6" t="s">
        <v>36</v>
      </c>
    </row>
    <row r="49" spans="1:11" ht="15">
      <c r="A49" s="11"/>
      <c r="B49" s="12" t="s">
        <v>7</v>
      </c>
      <c r="C49" s="14">
        <f>SUM(D49:F49)</f>
        <v>67346.9</v>
      </c>
      <c r="D49" s="14">
        <v>67346.9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1" t="s">
        <v>38</v>
      </c>
    </row>
    <row r="50" spans="1:11" ht="15">
      <c r="A50" s="11"/>
      <c r="B50" s="12" t="s">
        <v>8</v>
      </c>
      <c r="C50" s="14">
        <f>SUM(D50:F50)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6" t="s">
        <v>36</v>
      </c>
    </row>
    <row r="51" spans="1:11" ht="15">
      <c r="A51" s="40" t="s">
        <v>28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30">
      <c r="A52" s="3"/>
      <c r="B52" s="4" t="s">
        <v>20</v>
      </c>
      <c r="C52" s="15">
        <f>SUM(D52:J52)</f>
        <v>200343</v>
      </c>
      <c r="D52" s="15">
        <f>SUM(D53:D56)</f>
        <v>24235</v>
      </c>
      <c r="E52" s="15">
        <f aca="true" t="shared" si="16" ref="E52:J52">SUM(E53:E56)</f>
        <v>32200</v>
      </c>
      <c r="F52" s="15">
        <f t="shared" si="16"/>
        <v>29899</v>
      </c>
      <c r="G52" s="15">
        <f>SUM(G53:G56)</f>
        <v>30156</v>
      </c>
      <c r="H52" s="15">
        <f t="shared" si="16"/>
        <v>27951</v>
      </c>
      <c r="I52" s="15">
        <f t="shared" si="16"/>
        <v>27951</v>
      </c>
      <c r="J52" s="15">
        <f t="shared" si="16"/>
        <v>27951</v>
      </c>
      <c r="K52" s="38" t="s">
        <v>36</v>
      </c>
    </row>
    <row r="53" spans="1:11" ht="15">
      <c r="A53" s="3"/>
      <c r="B53" s="5" t="s">
        <v>5</v>
      </c>
      <c r="C53" s="13">
        <f>SUM(D53:J53)</f>
        <v>200343</v>
      </c>
      <c r="D53" s="13">
        <f>D58+D63+D68+D79+D126</f>
        <v>24235</v>
      </c>
      <c r="E53" s="13">
        <f aca="true" t="shared" si="17" ref="E53:J53">E58+E63+E68+E79+E126+E168</f>
        <v>32200</v>
      </c>
      <c r="F53" s="13">
        <f t="shared" si="17"/>
        <v>29899</v>
      </c>
      <c r="G53" s="13">
        <f t="shared" si="17"/>
        <v>30156</v>
      </c>
      <c r="H53" s="13">
        <f t="shared" si="17"/>
        <v>27951</v>
      </c>
      <c r="I53" s="13">
        <f t="shared" si="17"/>
        <v>27951</v>
      </c>
      <c r="J53" s="13">
        <f t="shared" si="17"/>
        <v>27951</v>
      </c>
      <c r="K53" s="38"/>
    </row>
    <row r="54" spans="1:11" ht="15" hidden="1">
      <c r="A54" s="3"/>
      <c r="B54" s="5" t="s">
        <v>6</v>
      </c>
      <c r="C54" s="13">
        <f>SUM(D54:J54)</f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6"/>
    </row>
    <row r="55" spans="1:11" ht="15" hidden="1">
      <c r="A55" s="3"/>
      <c r="B55" s="5" t="s">
        <v>7</v>
      </c>
      <c r="C55" s="13">
        <f>SUM(D55:J55)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3"/>
    </row>
    <row r="56" spans="1:11" ht="15" hidden="1">
      <c r="A56" s="3"/>
      <c r="B56" s="5" t="s">
        <v>8</v>
      </c>
      <c r="C56" s="13">
        <f>SUM(D56:J56)</f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3"/>
    </row>
    <row r="57" spans="1:11" ht="35.25" customHeight="1">
      <c r="A57" s="35" t="s">
        <v>39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5">
      <c r="A58" s="3"/>
      <c r="B58" s="5" t="s">
        <v>5</v>
      </c>
      <c r="C58" s="13">
        <f>SUM(D58:J58)</f>
        <v>4242.7</v>
      </c>
      <c r="D58" s="13">
        <v>937.7</v>
      </c>
      <c r="E58" s="13">
        <v>0</v>
      </c>
      <c r="F58" s="13">
        <v>1100</v>
      </c>
      <c r="G58" s="13">
        <v>2205</v>
      </c>
      <c r="H58" s="13">
        <v>0</v>
      </c>
      <c r="I58" s="13">
        <v>0</v>
      </c>
      <c r="J58" s="13">
        <v>0</v>
      </c>
      <c r="K58" s="3" t="s">
        <v>38</v>
      </c>
    </row>
    <row r="59" spans="1:11" ht="15" hidden="1">
      <c r="A59" s="3"/>
      <c r="B59" s="5" t="s">
        <v>6</v>
      </c>
      <c r="C59" s="13">
        <f>SUM(D59:J59)</f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3"/>
    </row>
    <row r="60" spans="1:11" ht="15" hidden="1">
      <c r="A60" s="3"/>
      <c r="B60" s="5" t="s">
        <v>7</v>
      </c>
      <c r="C60" s="13">
        <f>SUM(D60:J60)</f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3"/>
    </row>
    <row r="61" spans="1:11" ht="15" hidden="1">
      <c r="A61" s="3"/>
      <c r="B61" s="5" t="s">
        <v>8</v>
      </c>
      <c r="C61" s="13">
        <f>SUM(D61:J61)</f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3"/>
    </row>
    <row r="62" spans="1:11" s="20" customFormat="1" ht="15" customHeight="1" hidden="1">
      <c r="A62" s="50" t="s">
        <v>31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s="20" customFormat="1" ht="15" hidden="1">
      <c r="A63" s="21"/>
      <c r="B63" s="22" t="s">
        <v>5</v>
      </c>
      <c r="C63" s="23">
        <f>SUM(D63:J63)</f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1" t="s">
        <v>35</v>
      </c>
    </row>
    <row r="64" spans="1:11" s="20" customFormat="1" ht="15" hidden="1">
      <c r="A64" s="21"/>
      <c r="B64" s="22" t="s">
        <v>6</v>
      </c>
      <c r="C64" s="23">
        <f>SUM(D64:J64)</f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1"/>
    </row>
    <row r="65" spans="1:11" s="20" customFormat="1" ht="15" hidden="1">
      <c r="A65" s="26"/>
      <c r="B65" s="22" t="s">
        <v>7</v>
      </c>
      <c r="C65" s="23">
        <f>SUM(D65:J65)</f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6"/>
    </row>
    <row r="66" spans="1:11" s="20" customFormat="1" ht="15" hidden="1">
      <c r="A66" s="26"/>
      <c r="B66" s="22" t="s">
        <v>8</v>
      </c>
      <c r="C66" s="23">
        <f>SUM(D66:J66)</f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6"/>
    </row>
    <row r="67" spans="1:11" ht="15">
      <c r="A67" s="35" t="s">
        <v>40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2"/>
      <c r="B68" s="5" t="s">
        <v>5</v>
      </c>
      <c r="C68" s="15">
        <f>SUM(D68:J68)</f>
        <v>60215.8</v>
      </c>
      <c r="D68" s="15">
        <f aca="true" t="shared" si="18" ref="D68:J68">SUM(D73:D77)</f>
        <v>7484.8</v>
      </c>
      <c r="E68" s="15">
        <f t="shared" si="18"/>
        <v>12000</v>
      </c>
      <c r="F68" s="15">
        <f t="shared" si="18"/>
        <v>7875</v>
      </c>
      <c r="G68" s="15">
        <f t="shared" si="18"/>
        <v>8214</v>
      </c>
      <c r="H68" s="15">
        <f t="shared" si="18"/>
        <v>8214</v>
      </c>
      <c r="I68" s="15">
        <f t="shared" si="18"/>
        <v>8214</v>
      </c>
      <c r="J68" s="15">
        <f t="shared" si="18"/>
        <v>8214</v>
      </c>
      <c r="K68" s="3" t="s">
        <v>41</v>
      </c>
    </row>
    <row r="69" spans="1:11" ht="15" hidden="1">
      <c r="A69" s="2"/>
      <c r="B69" s="5" t="s">
        <v>6</v>
      </c>
      <c r="C69" s="13">
        <f>SUM(D69:J69)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2"/>
    </row>
    <row r="70" spans="1:11" ht="15" hidden="1">
      <c r="A70" s="2"/>
      <c r="B70" s="5" t="s">
        <v>7</v>
      </c>
      <c r="C70" s="13">
        <f>SUM(D70:J70)</f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2"/>
    </row>
    <row r="71" spans="1:11" ht="15" hidden="1">
      <c r="A71" s="2"/>
      <c r="B71" s="5" t="s">
        <v>8</v>
      </c>
      <c r="C71" s="13">
        <f>SUM(D71:J71)</f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2"/>
    </row>
    <row r="72" spans="1:11" ht="15">
      <c r="A72" s="34" t="s">
        <v>63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5">
      <c r="A73" s="31"/>
      <c r="B73" s="5" t="s">
        <v>5</v>
      </c>
      <c r="C73" s="13">
        <f>SUM(D73:J73)</f>
        <v>58315.8</v>
      </c>
      <c r="D73" s="13">
        <v>7484.8</v>
      </c>
      <c r="E73" s="13">
        <v>10100</v>
      </c>
      <c r="F73" s="13">
        <v>7875</v>
      </c>
      <c r="G73" s="13">
        <v>8214</v>
      </c>
      <c r="H73" s="13">
        <v>8214</v>
      </c>
      <c r="I73" s="13">
        <v>8214</v>
      </c>
      <c r="J73" s="13">
        <v>8214</v>
      </c>
      <c r="K73" s="31"/>
    </row>
    <row r="74" spans="1:11" ht="15">
      <c r="A74" s="34" t="s">
        <v>64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5">
      <c r="A75" s="31"/>
      <c r="B75" s="5" t="s">
        <v>5</v>
      </c>
      <c r="C75" s="13">
        <f>SUM(D75:J75)</f>
        <v>400</v>
      </c>
      <c r="D75" s="13">
        <v>0</v>
      </c>
      <c r="E75" s="13">
        <v>400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31"/>
    </row>
    <row r="76" spans="1:11" ht="15">
      <c r="A76" s="34" t="s">
        <v>65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5">
      <c r="A77" s="31"/>
      <c r="B77" s="5" t="s">
        <v>5</v>
      </c>
      <c r="C77" s="13">
        <f>SUM(D77:J77)</f>
        <v>1500</v>
      </c>
      <c r="D77" s="13">
        <v>0</v>
      </c>
      <c r="E77" s="13">
        <v>1500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31"/>
    </row>
    <row r="78" spans="1:11" ht="15">
      <c r="A78" s="35" t="s">
        <v>42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"/>
      <c r="B79" s="5" t="s">
        <v>5</v>
      </c>
      <c r="C79" s="15">
        <f>SUM(D79:J79)</f>
        <v>106668</v>
      </c>
      <c r="D79" s="15">
        <f>SUM(D124+D122+D120)</f>
        <v>13799</v>
      </c>
      <c r="E79" s="15">
        <f aca="true" t="shared" si="19" ref="E79:J79">SUM(E124+E122+E120)</f>
        <v>14500</v>
      </c>
      <c r="F79" s="15">
        <f t="shared" si="19"/>
        <v>15153</v>
      </c>
      <c r="G79" s="15">
        <f t="shared" si="19"/>
        <v>15804</v>
      </c>
      <c r="H79" s="15">
        <f t="shared" si="19"/>
        <v>15804</v>
      </c>
      <c r="I79" s="15">
        <f t="shared" si="19"/>
        <v>15804</v>
      </c>
      <c r="J79" s="15">
        <f t="shared" si="19"/>
        <v>15804</v>
      </c>
      <c r="K79" s="6" t="s">
        <v>36</v>
      </c>
    </row>
    <row r="80" spans="1:11" ht="15" hidden="1">
      <c r="A80" s="3"/>
      <c r="B80" s="5" t="s">
        <v>6</v>
      </c>
      <c r="C80" s="13">
        <f>SUM(D80:J80)</f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3"/>
    </row>
    <row r="81" spans="1:11" ht="15" hidden="1">
      <c r="A81" s="3"/>
      <c r="B81" s="5" t="s">
        <v>7</v>
      </c>
      <c r="C81" s="13">
        <f>SUM(D81:J81)</f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3"/>
    </row>
    <row r="82" spans="1:11" ht="15" hidden="1">
      <c r="A82" s="3"/>
      <c r="B82" s="5" t="s">
        <v>8</v>
      </c>
      <c r="C82" s="6">
        <f>SUM(D82:J82)</f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3"/>
    </row>
    <row r="83" spans="1:11" ht="36" customHeight="1" hidden="1">
      <c r="A83" s="40" t="s">
        <v>24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 hidden="1">
      <c r="A84" s="38"/>
      <c r="B84" s="4" t="s">
        <v>23</v>
      </c>
      <c r="C84" s="41">
        <f>SUM(D84:J85)</f>
        <v>0</v>
      </c>
      <c r="D84" s="41">
        <f>D86</f>
        <v>0</v>
      </c>
      <c r="E84" s="37">
        <f aca="true" t="shared" si="20" ref="E84:J84">SUM(E86:E89)</f>
        <v>0</v>
      </c>
      <c r="F84" s="37">
        <f t="shared" si="20"/>
        <v>0</v>
      </c>
      <c r="G84" s="37">
        <f t="shared" si="20"/>
        <v>0</v>
      </c>
      <c r="H84" s="37">
        <f t="shared" si="20"/>
        <v>0</v>
      </c>
      <c r="I84" s="37">
        <f t="shared" si="20"/>
        <v>0</v>
      </c>
      <c r="J84" s="37">
        <f t="shared" si="20"/>
        <v>0</v>
      </c>
      <c r="K84" s="38" t="s">
        <v>27</v>
      </c>
    </row>
    <row r="85" spans="1:11" ht="15" hidden="1">
      <c r="A85" s="38"/>
      <c r="B85" s="4" t="s">
        <v>12</v>
      </c>
      <c r="C85" s="38"/>
      <c r="D85" s="41"/>
      <c r="E85" s="37"/>
      <c r="F85" s="37"/>
      <c r="G85" s="37"/>
      <c r="H85" s="37"/>
      <c r="I85" s="37"/>
      <c r="J85" s="37"/>
      <c r="K85" s="38"/>
    </row>
    <row r="86" spans="1:11" ht="15" hidden="1">
      <c r="A86" s="3"/>
      <c r="B86" s="5" t="s">
        <v>5</v>
      </c>
      <c r="C86" s="6">
        <f>SUM(D86:J86)</f>
        <v>0</v>
      </c>
      <c r="D86" s="6">
        <f aca="true" t="shared" si="21" ref="D86:J86">D91+D97+D103+D112</f>
        <v>0</v>
      </c>
      <c r="E86" s="6">
        <f t="shared" si="21"/>
        <v>0</v>
      </c>
      <c r="F86" s="6">
        <f t="shared" si="21"/>
        <v>0</v>
      </c>
      <c r="G86" s="6">
        <f t="shared" si="21"/>
        <v>0</v>
      </c>
      <c r="H86" s="6">
        <f t="shared" si="21"/>
        <v>0</v>
      </c>
      <c r="I86" s="6">
        <f t="shared" si="21"/>
        <v>0</v>
      </c>
      <c r="J86" s="6">
        <f t="shared" si="21"/>
        <v>0</v>
      </c>
      <c r="K86" s="3"/>
    </row>
    <row r="87" spans="1:11" ht="15" hidden="1">
      <c r="A87" s="3"/>
      <c r="B87" s="5" t="s">
        <v>6</v>
      </c>
      <c r="C87" s="6">
        <f aca="true" t="shared" si="22" ref="C87:C101">SUM(D87:F87)</f>
        <v>0</v>
      </c>
      <c r="D87" s="6">
        <v>0</v>
      </c>
      <c r="E87" s="6">
        <v>0</v>
      </c>
      <c r="F87" s="6">
        <v>0</v>
      </c>
      <c r="G87" s="8">
        <v>0</v>
      </c>
      <c r="H87" s="8">
        <v>0</v>
      </c>
      <c r="I87" s="8">
        <v>0</v>
      </c>
      <c r="J87" s="8">
        <v>0</v>
      </c>
      <c r="K87" s="3"/>
    </row>
    <row r="88" spans="1:11" ht="15" hidden="1">
      <c r="A88" s="3"/>
      <c r="B88" s="5" t="s">
        <v>7</v>
      </c>
      <c r="C88" s="6">
        <f t="shared" si="22"/>
        <v>0</v>
      </c>
      <c r="D88" s="6">
        <v>0</v>
      </c>
      <c r="E88" s="6">
        <v>0</v>
      </c>
      <c r="F88" s="6">
        <v>0</v>
      </c>
      <c r="G88" s="8">
        <v>0</v>
      </c>
      <c r="H88" s="8">
        <v>0</v>
      </c>
      <c r="I88" s="8">
        <v>0</v>
      </c>
      <c r="J88" s="8">
        <v>0</v>
      </c>
      <c r="K88" s="3"/>
    </row>
    <row r="89" spans="1:11" ht="15" hidden="1">
      <c r="A89" s="3"/>
      <c r="B89" s="5" t="s">
        <v>8</v>
      </c>
      <c r="C89" s="6">
        <f t="shared" si="22"/>
        <v>0</v>
      </c>
      <c r="D89" s="6">
        <v>0</v>
      </c>
      <c r="E89" s="6">
        <v>0</v>
      </c>
      <c r="F89" s="6">
        <v>0</v>
      </c>
      <c r="G89" s="8">
        <v>0</v>
      </c>
      <c r="H89" s="8">
        <v>0</v>
      </c>
      <c r="I89" s="8">
        <v>0</v>
      </c>
      <c r="J89" s="8">
        <v>0</v>
      </c>
      <c r="K89" s="3"/>
    </row>
    <row r="90" spans="1:11" ht="15" hidden="1">
      <c r="A90" s="40" t="s">
        <v>13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45" hidden="1">
      <c r="A91" s="5"/>
      <c r="B91" s="4" t="s">
        <v>21</v>
      </c>
      <c r="C91" s="6">
        <f t="shared" si="22"/>
        <v>0</v>
      </c>
      <c r="D91" s="6">
        <f aca="true" t="shared" si="23" ref="D91:J95">SUM(E91:G91)</f>
        <v>0</v>
      </c>
      <c r="E91" s="6">
        <f t="shared" si="23"/>
        <v>0</v>
      </c>
      <c r="F91" s="6">
        <f t="shared" si="23"/>
        <v>0</v>
      </c>
      <c r="G91" s="6">
        <f t="shared" si="23"/>
        <v>0</v>
      </c>
      <c r="H91" s="6">
        <f t="shared" si="23"/>
        <v>0</v>
      </c>
      <c r="I91" s="6">
        <f t="shared" si="23"/>
        <v>0</v>
      </c>
      <c r="J91" s="6">
        <f t="shared" si="23"/>
        <v>0</v>
      </c>
      <c r="K91" s="5"/>
    </row>
    <row r="92" spans="1:11" ht="15" hidden="1">
      <c r="A92" s="3"/>
      <c r="B92" s="5" t="s">
        <v>5</v>
      </c>
      <c r="C92" s="6">
        <f t="shared" si="22"/>
        <v>0</v>
      </c>
      <c r="D92" s="6">
        <f t="shared" si="23"/>
        <v>0</v>
      </c>
      <c r="E92" s="6">
        <f t="shared" si="23"/>
        <v>0</v>
      </c>
      <c r="F92" s="6">
        <f t="shared" si="23"/>
        <v>0</v>
      </c>
      <c r="G92" s="6">
        <f t="shared" si="23"/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3"/>
    </row>
    <row r="93" spans="1:11" ht="15" hidden="1">
      <c r="A93" s="3"/>
      <c r="B93" s="5" t="s">
        <v>6</v>
      </c>
      <c r="C93" s="6">
        <f t="shared" si="22"/>
        <v>0</v>
      </c>
      <c r="D93" s="6">
        <f t="shared" si="23"/>
        <v>0</v>
      </c>
      <c r="E93" s="6">
        <f t="shared" si="23"/>
        <v>0</v>
      </c>
      <c r="F93" s="6">
        <f t="shared" si="23"/>
        <v>0</v>
      </c>
      <c r="G93" s="6">
        <f t="shared" si="23"/>
        <v>0</v>
      </c>
      <c r="H93" s="6">
        <f t="shared" si="23"/>
        <v>0</v>
      </c>
      <c r="I93" s="6">
        <f t="shared" si="23"/>
        <v>0</v>
      </c>
      <c r="J93" s="6">
        <f t="shared" si="23"/>
        <v>0</v>
      </c>
      <c r="K93" s="3"/>
    </row>
    <row r="94" spans="1:11" ht="15" hidden="1">
      <c r="A94" s="3"/>
      <c r="B94" s="5" t="s">
        <v>7</v>
      </c>
      <c r="C94" s="6">
        <f t="shared" si="22"/>
        <v>0</v>
      </c>
      <c r="D94" s="6">
        <f t="shared" si="23"/>
        <v>0</v>
      </c>
      <c r="E94" s="6">
        <f t="shared" si="23"/>
        <v>0</v>
      </c>
      <c r="F94" s="6">
        <f t="shared" si="23"/>
        <v>0</v>
      </c>
      <c r="G94" s="6">
        <f t="shared" si="23"/>
        <v>0</v>
      </c>
      <c r="H94" s="6">
        <f t="shared" si="23"/>
        <v>0</v>
      </c>
      <c r="I94" s="6">
        <f t="shared" si="23"/>
        <v>0</v>
      </c>
      <c r="J94" s="6">
        <f t="shared" si="23"/>
        <v>0</v>
      </c>
      <c r="K94" s="3"/>
    </row>
    <row r="95" spans="1:11" ht="15" hidden="1">
      <c r="A95" s="3"/>
      <c r="B95" s="5" t="s">
        <v>8</v>
      </c>
      <c r="C95" s="6">
        <f t="shared" si="22"/>
        <v>0</v>
      </c>
      <c r="D95" s="6">
        <f t="shared" si="23"/>
        <v>0</v>
      </c>
      <c r="E95" s="6">
        <f t="shared" si="23"/>
        <v>0</v>
      </c>
      <c r="F95" s="6">
        <f t="shared" si="23"/>
        <v>0</v>
      </c>
      <c r="G95" s="6">
        <f t="shared" si="23"/>
        <v>0</v>
      </c>
      <c r="H95" s="6">
        <f t="shared" si="23"/>
        <v>0</v>
      </c>
      <c r="I95" s="6">
        <f t="shared" si="23"/>
        <v>0</v>
      </c>
      <c r="J95" s="6">
        <f t="shared" si="23"/>
        <v>0</v>
      </c>
      <c r="K95" s="3"/>
    </row>
    <row r="96" spans="1:11" ht="15" hidden="1">
      <c r="A96" s="40" t="s">
        <v>15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43.5" customHeight="1" hidden="1">
      <c r="A97" s="5"/>
      <c r="B97" s="4" t="s">
        <v>22</v>
      </c>
      <c r="C97" s="6">
        <f t="shared" si="22"/>
        <v>0</v>
      </c>
      <c r="D97" s="6">
        <f aca="true" t="shared" si="24" ref="D97:J101">SUM(E97:G97)</f>
        <v>0</v>
      </c>
      <c r="E97" s="6">
        <f t="shared" si="24"/>
        <v>0</v>
      </c>
      <c r="F97" s="6">
        <f t="shared" si="24"/>
        <v>0</v>
      </c>
      <c r="G97" s="6">
        <f t="shared" si="24"/>
        <v>0</v>
      </c>
      <c r="H97" s="6">
        <f t="shared" si="24"/>
        <v>0</v>
      </c>
      <c r="I97" s="6">
        <f t="shared" si="24"/>
        <v>0</v>
      </c>
      <c r="J97" s="6">
        <f t="shared" si="24"/>
        <v>0</v>
      </c>
      <c r="K97" s="5"/>
    </row>
    <row r="98" spans="1:11" ht="15" hidden="1">
      <c r="A98" s="3"/>
      <c r="B98" s="5" t="s">
        <v>5</v>
      </c>
      <c r="C98" s="6">
        <f t="shared" si="22"/>
        <v>0</v>
      </c>
      <c r="D98" s="6">
        <f t="shared" si="24"/>
        <v>0</v>
      </c>
      <c r="E98" s="6">
        <f t="shared" si="24"/>
        <v>0</v>
      </c>
      <c r="F98" s="6">
        <f t="shared" si="24"/>
        <v>0</v>
      </c>
      <c r="G98" s="6">
        <f t="shared" si="24"/>
        <v>0</v>
      </c>
      <c r="H98" s="6">
        <f t="shared" si="24"/>
        <v>0</v>
      </c>
      <c r="I98" s="6">
        <f t="shared" si="24"/>
        <v>0</v>
      </c>
      <c r="J98" s="6">
        <f t="shared" si="24"/>
        <v>0</v>
      </c>
      <c r="K98" s="3"/>
    </row>
    <row r="99" spans="1:11" ht="15" hidden="1">
      <c r="A99" s="3"/>
      <c r="B99" s="5" t="s">
        <v>6</v>
      </c>
      <c r="C99" s="6">
        <f t="shared" si="22"/>
        <v>0</v>
      </c>
      <c r="D99" s="6">
        <f t="shared" si="24"/>
        <v>0</v>
      </c>
      <c r="E99" s="6">
        <f t="shared" si="24"/>
        <v>0</v>
      </c>
      <c r="F99" s="6">
        <f t="shared" si="24"/>
        <v>0</v>
      </c>
      <c r="G99" s="6">
        <f t="shared" si="24"/>
        <v>0</v>
      </c>
      <c r="H99" s="6">
        <f t="shared" si="24"/>
        <v>0</v>
      </c>
      <c r="I99" s="6">
        <f t="shared" si="24"/>
        <v>0</v>
      </c>
      <c r="J99" s="6">
        <f t="shared" si="24"/>
        <v>0</v>
      </c>
      <c r="K99" s="3"/>
    </row>
    <row r="100" spans="1:11" ht="15" hidden="1">
      <c r="A100" s="3"/>
      <c r="B100" s="5" t="s">
        <v>7</v>
      </c>
      <c r="C100" s="6">
        <f t="shared" si="22"/>
        <v>0</v>
      </c>
      <c r="D100" s="6">
        <f t="shared" si="24"/>
        <v>0</v>
      </c>
      <c r="E100" s="6">
        <f t="shared" si="24"/>
        <v>0</v>
      </c>
      <c r="F100" s="6">
        <f t="shared" si="24"/>
        <v>0</v>
      </c>
      <c r="G100" s="6">
        <f t="shared" si="24"/>
        <v>0</v>
      </c>
      <c r="H100" s="6">
        <f t="shared" si="24"/>
        <v>0</v>
      </c>
      <c r="I100" s="6">
        <f t="shared" si="24"/>
        <v>0</v>
      </c>
      <c r="J100" s="6">
        <f t="shared" si="24"/>
        <v>0</v>
      </c>
      <c r="K100" s="3"/>
    </row>
    <row r="101" spans="1:11" ht="15" hidden="1">
      <c r="A101" s="3"/>
      <c r="B101" s="5" t="s">
        <v>8</v>
      </c>
      <c r="C101" s="6">
        <f t="shared" si="22"/>
        <v>0</v>
      </c>
      <c r="D101" s="6">
        <f t="shared" si="24"/>
        <v>0</v>
      </c>
      <c r="E101" s="6">
        <f t="shared" si="24"/>
        <v>0</v>
      </c>
      <c r="F101" s="6">
        <f t="shared" si="24"/>
        <v>0</v>
      </c>
      <c r="G101" s="6">
        <f t="shared" si="24"/>
        <v>0</v>
      </c>
      <c r="H101" s="6">
        <f t="shared" si="24"/>
        <v>0</v>
      </c>
      <c r="I101" s="6">
        <f t="shared" si="24"/>
        <v>0</v>
      </c>
      <c r="J101" s="6">
        <f t="shared" si="24"/>
        <v>0</v>
      </c>
      <c r="K101" s="3"/>
    </row>
    <row r="102" spans="1:11" ht="15" hidden="1">
      <c r="A102" s="40" t="s">
        <v>17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 hidden="1">
      <c r="A103" s="3"/>
      <c r="B103" s="4" t="s">
        <v>18</v>
      </c>
      <c r="C103" s="6">
        <f aca="true" t="shared" si="25" ref="C103:C110">SUM(D103:F103)</f>
        <v>0</v>
      </c>
      <c r="D103" s="6">
        <f aca="true" t="shared" si="26" ref="D103:D110">SUM(E103:G103)</f>
        <v>0</v>
      </c>
      <c r="E103" s="6">
        <f aca="true" t="shared" si="27" ref="E103:E110">SUM(F103:H103)</f>
        <v>0</v>
      </c>
      <c r="F103" s="6">
        <f aca="true" t="shared" si="28" ref="F103:F110">SUM(G103:I103)</f>
        <v>0</v>
      </c>
      <c r="G103" s="6">
        <f aca="true" t="shared" si="29" ref="G103:G110">SUM(H103:J103)</f>
        <v>0</v>
      </c>
      <c r="H103" s="6">
        <f aca="true" t="shared" si="30" ref="H103:H110">SUM(I103:K103)</f>
        <v>0</v>
      </c>
      <c r="I103" s="6">
        <f aca="true" t="shared" si="31" ref="I103:I110">SUM(J103:L103)</f>
        <v>0</v>
      </c>
      <c r="J103" s="6">
        <f aca="true" t="shared" si="32" ref="J103:J110">SUM(K103:M103)</f>
        <v>0</v>
      </c>
      <c r="K103" s="3"/>
    </row>
    <row r="104" spans="1:11" ht="15" hidden="1">
      <c r="A104" s="3"/>
      <c r="B104" s="5" t="s">
        <v>5</v>
      </c>
      <c r="C104" s="6">
        <f t="shared" si="25"/>
        <v>0</v>
      </c>
      <c r="D104" s="6">
        <f t="shared" si="26"/>
        <v>0</v>
      </c>
      <c r="E104" s="6">
        <f t="shared" si="27"/>
        <v>0</v>
      </c>
      <c r="F104" s="6">
        <f t="shared" si="28"/>
        <v>0</v>
      </c>
      <c r="G104" s="6">
        <f t="shared" si="29"/>
        <v>0</v>
      </c>
      <c r="H104" s="6">
        <f t="shared" si="30"/>
        <v>0</v>
      </c>
      <c r="I104" s="6">
        <f t="shared" si="31"/>
        <v>0</v>
      </c>
      <c r="J104" s="6">
        <f t="shared" si="32"/>
        <v>0</v>
      </c>
      <c r="K104" s="3"/>
    </row>
    <row r="105" spans="1:11" ht="15" hidden="1">
      <c r="A105" s="3"/>
      <c r="B105" s="5" t="s">
        <v>6</v>
      </c>
      <c r="C105" s="6">
        <f t="shared" si="25"/>
        <v>0</v>
      </c>
      <c r="D105" s="6">
        <f t="shared" si="26"/>
        <v>0</v>
      </c>
      <c r="E105" s="6">
        <f t="shared" si="27"/>
        <v>0</v>
      </c>
      <c r="F105" s="6">
        <f t="shared" si="28"/>
        <v>0</v>
      </c>
      <c r="G105" s="6">
        <f t="shared" si="29"/>
        <v>0</v>
      </c>
      <c r="H105" s="6">
        <f t="shared" si="30"/>
        <v>0</v>
      </c>
      <c r="I105" s="6">
        <f t="shared" si="31"/>
        <v>0</v>
      </c>
      <c r="J105" s="6">
        <f t="shared" si="32"/>
        <v>0</v>
      </c>
      <c r="K105" s="3"/>
    </row>
    <row r="106" spans="1:11" ht="15" hidden="1">
      <c r="A106" s="3"/>
      <c r="B106" s="5" t="s">
        <v>7</v>
      </c>
      <c r="C106" s="6">
        <f t="shared" si="25"/>
        <v>0</v>
      </c>
      <c r="D106" s="6">
        <f t="shared" si="26"/>
        <v>0</v>
      </c>
      <c r="E106" s="6">
        <f t="shared" si="27"/>
        <v>0</v>
      </c>
      <c r="F106" s="6">
        <f t="shared" si="28"/>
        <v>0</v>
      </c>
      <c r="G106" s="6">
        <f t="shared" si="29"/>
        <v>0</v>
      </c>
      <c r="H106" s="6">
        <f t="shared" si="30"/>
        <v>0</v>
      </c>
      <c r="I106" s="6">
        <f t="shared" si="31"/>
        <v>0</v>
      </c>
      <c r="J106" s="6">
        <f t="shared" si="32"/>
        <v>0</v>
      </c>
      <c r="K106" s="3"/>
    </row>
    <row r="107" spans="1:11" ht="15" hidden="1">
      <c r="A107" s="3"/>
      <c r="B107" s="5" t="s">
        <v>8</v>
      </c>
      <c r="C107" s="6">
        <f t="shared" si="25"/>
        <v>0</v>
      </c>
      <c r="D107" s="6">
        <f t="shared" si="26"/>
        <v>0</v>
      </c>
      <c r="E107" s="6">
        <f t="shared" si="27"/>
        <v>0</v>
      </c>
      <c r="F107" s="6">
        <f t="shared" si="28"/>
        <v>0</v>
      </c>
      <c r="G107" s="6">
        <f t="shared" si="29"/>
        <v>0</v>
      </c>
      <c r="H107" s="6">
        <f t="shared" si="30"/>
        <v>0</v>
      </c>
      <c r="I107" s="6">
        <f t="shared" si="31"/>
        <v>0</v>
      </c>
      <c r="J107" s="6">
        <f t="shared" si="32"/>
        <v>0</v>
      </c>
      <c r="K107" s="3"/>
    </row>
    <row r="108" spans="1:11" ht="15" hidden="1">
      <c r="A108" s="3"/>
      <c r="B108" s="4" t="s">
        <v>19</v>
      </c>
      <c r="C108" s="6">
        <f t="shared" si="25"/>
        <v>0</v>
      </c>
      <c r="D108" s="6">
        <f t="shared" si="26"/>
        <v>0</v>
      </c>
      <c r="E108" s="6">
        <f t="shared" si="27"/>
        <v>0</v>
      </c>
      <c r="F108" s="6">
        <f t="shared" si="28"/>
        <v>0</v>
      </c>
      <c r="G108" s="6">
        <f t="shared" si="29"/>
        <v>0</v>
      </c>
      <c r="H108" s="6">
        <f t="shared" si="30"/>
        <v>0</v>
      </c>
      <c r="I108" s="6">
        <f t="shared" si="31"/>
        <v>0</v>
      </c>
      <c r="J108" s="6">
        <f t="shared" si="32"/>
        <v>0</v>
      </c>
      <c r="K108" s="3"/>
    </row>
    <row r="109" spans="1:11" ht="15" hidden="1">
      <c r="A109" s="3"/>
      <c r="B109" s="5" t="s">
        <v>5</v>
      </c>
      <c r="C109" s="6">
        <f t="shared" si="25"/>
        <v>0</v>
      </c>
      <c r="D109" s="6">
        <f t="shared" si="26"/>
        <v>0</v>
      </c>
      <c r="E109" s="6">
        <f t="shared" si="27"/>
        <v>0</v>
      </c>
      <c r="F109" s="6">
        <f t="shared" si="28"/>
        <v>0</v>
      </c>
      <c r="G109" s="6">
        <f t="shared" si="29"/>
        <v>0</v>
      </c>
      <c r="H109" s="6">
        <f t="shared" si="30"/>
        <v>0</v>
      </c>
      <c r="I109" s="6">
        <f t="shared" si="31"/>
        <v>0</v>
      </c>
      <c r="J109" s="6">
        <f t="shared" si="32"/>
        <v>0</v>
      </c>
      <c r="K109" s="3"/>
    </row>
    <row r="110" spans="1:11" ht="15" hidden="1">
      <c r="A110" s="3"/>
      <c r="B110" s="5" t="s">
        <v>6</v>
      </c>
      <c r="C110" s="6">
        <f t="shared" si="25"/>
        <v>0</v>
      </c>
      <c r="D110" s="6">
        <f t="shared" si="26"/>
        <v>0</v>
      </c>
      <c r="E110" s="6">
        <f t="shared" si="27"/>
        <v>0</v>
      </c>
      <c r="F110" s="6">
        <f t="shared" si="28"/>
        <v>0</v>
      </c>
      <c r="G110" s="6">
        <f t="shared" si="29"/>
        <v>0</v>
      </c>
      <c r="H110" s="6">
        <f t="shared" si="30"/>
        <v>0</v>
      </c>
      <c r="I110" s="6">
        <f t="shared" si="31"/>
        <v>0</v>
      </c>
      <c r="J110" s="6">
        <f t="shared" si="32"/>
        <v>0</v>
      </c>
      <c r="K110" s="3"/>
    </row>
    <row r="111" spans="1:11" ht="15" hidden="1">
      <c r="A111" s="3"/>
      <c r="B111" s="40" t="s">
        <v>28</v>
      </c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ht="30" hidden="1">
      <c r="A112" s="3"/>
      <c r="B112" s="4" t="s">
        <v>20</v>
      </c>
      <c r="C112" s="6">
        <f>SUM(D112:J112)</f>
        <v>0</v>
      </c>
      <c r="D112" s="6">
        <f aca="true" t="shared" si="33" ref="D112:J112">D113</f>
        <v>0</v>
      </c>
      <c r="E112" s="6">
        <f t="shared" si="33"/>
        <v>0</v>
      </c>
      <c r="F112" s="6">
        <f t="shared" si="33"/>
        <v>0</v>
      </c>
      <c r="G112" s="6">
        <f t="shared" si="33"/>
        <v>0</v>
      </c>
      <c r="H112" s="6">
        <f t="shared" si="33"/>
        <v>0</v>
      </c>
      <c r="I112" s="6">
        <f t="shared" si="33"/>
        <v>0</v>
      </c>
      <c r="J112" s="6">
        <f t="shared" si="33"/>
        <v>0</v>
      </c>
      <c r="K112" s="38" t="s">
        <v>27</v>
      </c>
    </row>
    <row r="113" spans="1:11" ht="15" hidden="1">
      <c r="A113" s="3"/>
      <c r="B113" s="5" t="s">
        <v>5</v>
      </c>
      <c r="C113" s="6">
        <f>SUM(D113:F113)</f>
        <v>0</v>
      </c>
      <c r="D113" s="6">
        <v>0</v>
      </c>
      <c r="E113" s="6">
        <v>0</v>
      </c>
      <c r="F113" s="6">
        <v>0</v>
      </c>
      <c r="G113" s="8">
        <v>0</v>
      </c>
      <c r="H113" s="8">
        <v>0</v>
      </c>
      <c r="I113" s="8">
        <v>0</v>
      </c>
      <c r="J113" s="8">
        <v>0</v>
      </c>
      <c r="K113" s="38"/>
    </row>
    <row r="114" spans="1:11" ht="15" hidden="1">
      <c r="A114" s="3"/>
      <c r="B114" s="5" t="s">
        <v>6</v>
      </c>
      <c r="C114" s="6">
        <f>SUM(D114:F114)</f>
        <v>0</v>
      </c>
      <c r="D114" s="6">
        <v>0</v>
      </c>
      <c r="E114" s="6">
        <v>0</v>
      </c>
      <c r="F114" s="6">
        <v>0</v>
      </c>
      <c r="G114" s="8">
        <v>0</v>
      </c>
      <c r="H114" s="8">
        <v>0</v>
      </c>
      <c r="I114" s="8">
        <v>0</v>
      </c>
      <c r="J114" s="8">
        <v>0</v>
      </c>
      <c r="K114" s="3"/>
    </row>
    <row r="115" spans="1:11" ht="15" hidden="1">
      <c r="A115" s="3"/>
      <c r="B115" s="5" t="s">
        <v>7</v>
      </c>
      <c r="C115" s="6">
        <f>SUM(D115:F115)</f>
        <v>0</v>
      </c>
      <c r="D115" s="6">
        <v>0</v>
      </c>
      <c r="E115" s="6">
        <v>0</v>
      </c>
      <c r="F115" s="6">
        <v>0</v>
      </c>
      <c r="G115" s="8">
        <v>0</v>
      </c>
      <c r="H115" s="8">
        <v>0</v>
      </c>
      <c r="I115" s="8">
        <v>0</v>
      </c>
      <c r="J115" s="8">
        <v>0</v>
      </c>
      <c r="K115" s="3"/>
    </row>
    <row r="116" spans="1:11" ht="15" hidden="1">
      <c r="A116" s="3"/>
      <c r="B116" s="5" t="s">
        <v>8</v>
      </c>
      <c r="C116" s="6">
        <f>SUM(D116:F116)</f>
        <v>0</v>
      </c>
      <c r="D116" s="6">
        <v>0</v>
      </c>
      <c r="E116" s="6">
        <v>0</v>
      </c>
      <c r="F116" s="6">
        <v>0</v>
      </c>
      <c r="G116" s="8">
        <v>0</v>
      </c>
      <c r="H116" s="8">
        <v>0</v>
      </c>
      <c r="I116" s="8">
        <v>0</v>
      </c>
      <c r="J116" s="8">
        <v>0</v>
      </c>
      <c r="K116" s="3"/>
    </row>
    <row r="117" spans="1:11" ht="15.75" hidden="1">
      <c r="A117" s="61" t="s">
        <v>33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5.75">
      <c r="A118" s="28"/>
      <c r="B118" s="5" t="s">
        <v>34</v>
      </c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5">
      <c r="A119" s="34" t="s">
        <v>55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ht="15.75">
      <c r="A120" s="28"/>
      <c r="B120" s="5" t="s">
        <v>5</v>
      </c>
      <c r="C120" s="13">
        <f>SUM(D120:J120)</f>
        <v>97273.8</v>
      </c>
      <c r="D120" s="13">
        <v>12424.8</v>
      </c>
      <c r="E120" s="13">
        <v>13300</v>
      </c>
      <c r="F120" s="13">
        <v>13853</v>
      </c>
      <c r="G120" s="13">
        <v>14424</v>
      </c>
      <c r="H120" s="13">
        <v>14424</v>
      </c>
      <c r="I120" s="13">
        <v>14424</v>
      </c>
      <c r="J120" s="13">
        <v>14424</v>
      </c>
      <c r="K120" s="3" t="s">
        <v>41</v>
      </c>
    </row>
    <row r="121" spans="1:13" ht="15">
      <c r="A121" s="34" t="s">
        <v>56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M121" s="25">
        <f>SUM(D79+D68+D132)</f>
        <v>23026.8</v>
      </c>
    </row>
    <row r="122" spans="1:11" ht="15.75">
      <c r="A122" s="28"/>
      <c r="B122" s="5" t="s">
        <v>5</v>
      </c>
      <c r="C122" s="13">
        <f>SUM(D122:J122)</f>
        <v>3065</v>
      </c>
      <c r="D122" s="24">
        <v>295</v>
      </c>
      <c r="E122" s="13">
        <v>400</v>
      </c>
      <c r="F122" s="13">
        <v>450</v>
      </c>
      <c r="G122" s="13">
        <v>480</v>
      </c>
      <c r="H122" s="13">
        <v>480</v>
      </c>
      <c r="I122" s="13">
        <v>480</v>
      </c>
      <c r="J122" s="13">
        <v>480</v>
      </c>
      <c r="K122" s="3" t="s">
        <v>41</v>
      </c>
    </row>
    <row r="123" spans="1:11" ht="15">
      <c r="A123" s="34" t="s">
        <v>57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3" ht="15.75">
      <c r="A124" s="28"/>
      <c r="B124" s="5" t="s">
        <v>5</v>
      </c>
      <c r="C124" s="13">
        <f>SUM(D124:J124)</f>
        <v>6329.2</v>
      </c>
      <c r="D124" s="13">
        <v>1079.2</v>
      </c>
      <c r="E124" s="13">
        <v>800</v>
      </c>
      <c r="F124" s="13">
        <v>850</v>
      </c>
      <c r="G124" s="13">
        <v>900</v>
      </c>
      <c r="H124" s="13">
        <v>900</v>
      </c>
      <c r="I124" s="13">
        <v>900</v>
      </c>
      <c r="J124" s="13">
        <v>900</v>
      </c>
      <c r="K124" s="3" t="s">
        <v>41</v>
      </c>
      <c r="M124" s="25">
        <f>SUM(C120+C122+C124)</f>
        <v>106668</v>
      </c>
    </row>
    <row r="125" spans="1:11" ht="15">
      <c r="A125" s="35" t="s">
        <v>59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5">
      <c r="A126" s="3"/>
      <c r="B126" s="5" t="s">
        <v>5</v>
      </c>
      <c r="C126" s="15">
        <f>SUM(D126:J126)</f>
        <v>25216.5</v>
      </c>
      <c r="D126" s="15">
        <f>D132+D137+D142</f>
        <v>2013.5</v>
      </c>
      <c r="E126" s="15">
        <f aca="true" t="shared" si="34" ref="E126:J126">E132+E137+E142</f>
        <v>3700</v>
      </c>
      <c r="F126" s="15">
        <f t="shared" si="34"/>
        <v>3771</v>
      </c>
      <c r="G126" s="15">
        <f t="shared" si="34"/>
        <v>3933</v>
      </c>
      <c r="H126" s="15">
        <f t="shared" si="34"/>
        <v>3933</v>
      </c>
      <c r="I126" s="15">
        <f t="shared" si="34"/>
        <v>3933</v>
      </c>
      <c r="J126" s="15">
        <f t="shared" si="34"/>
        <v>3933</v>
      </c>
      <c r="K126" s="6" t="s">
        <v>36</v>
      </c>
    </row>
    <row r="127" spans="1:11" ht="15" hidden="1">
      <c r="A127" s="3"/>
      <c r="B127" s="5" t="s">
        <v>6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3"/>
    </row>
    <row r="128" spans="1:11" ht="15" hidden="1">
      <c r="A128" s="3"/>
      <c r="B128" s="5" t="s">
        <v>7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 hidden="1">
      <c r="A129" s="3"/>
      <c r="B129" s="5" t="s">
        <v>8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>
      <c r="A130" s="3"/>
      <c r="B130" s="5" t="s">
        <v>34</v>
      </c>
      <c r="C130" s="13"/>
      <c r="D130" s="13"/>
      <c r="E130" s="13"/>
      <c r="F130" s="13"/>
      <c r="G130" s="13"/>
      <c r="H130" s="13"/>
      <c r="I130" s="13"/>
      <c r="J130" s="13"/>
      <c r="K130" s="3"/>
    </row>
    <row r="131" spans="1:11" ht="15" customHeight="1">
      <c r="A131" s="34" t="s">
        <v>43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ht="15">
      <c r="A132" s="3"/>
      <c r="B132" s="5" t="s">
        <v>5</v>
      </c>
      <c r="C132" s="13">
        <f>SUM(D132:J132)</f>
        <v>24161</v>
      </c>
      <c r="D132" s="13">
        <v>1743</v>
      </c>
      <c r="E132" s="13">
        <v>3500</v>
      </c>
      <c r="F132" s="13">
        <v>3658</v>
      </c>
      <c r="G132" s="16">
        <v>3815</v>
      </c>
      <c r="H132" s="16">
        <v>3815</v>
      </c>
      <c r="I132" s="16">
        <v>3815</v>
      </c>
      <c r="J132" s="16">
        <v>3815</v>
      </c>
      <c r="K132" s="6" t="s">
        <v>48</v>
      </c>
    </row>
    <row r="133" spans="1:11" ht="15" hidden="1">
      <c r="A133" s="3"/>
      <c r="B133" s="5" t="s">
        <v>6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3"/>
    </row>
    <row r="134" spans="1:11" ht="15" hidden="1">
      <c r="A134" s="3"/>
      <c r="B134" s="5" t="s">
        <v>7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 hidden="1">
      <c r="A135" s="3"/>
      <c r="B135" s="5" t="s">
        <v>8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3"/>
    </row>
    <row r="136" spans="1:11" ht="15">
      <c r="A136" s="34" t="s">
        <v>44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ht="15">
      <c r="A137" s="3"/>
      <c r="B137" s="5" t="s">
        <v>5</v>
      </c>
      <c r="C137" s="13">
        <f>SUM(D137:J137)</f>
        <v>215.5</v>
      </c>
      <c r="D137" s="13">
        <v>215.5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6" t="s">
        <v>48</v>
      </c>
    </row>
    <row r="138" spans="1:11" ht="15" hidden="1">
      <c r="A138" s="3"/>
      <c r="B138" s="5" t="s">
        <v>6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3"/>
    </row>
    <row r="139" spans="1:11" ht="15" hidden="1">
      <c r="A139" s="3"/>
      <c r="B139" s="5" t="s">
        <v>7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3"/>
    </row>
    <row r="140" spans="1:11" ht="15" hidden="1">
      <c r="A140" s="3"/>
      <c r="B140" s="5" t="s">
        <v>8</v>
      </c>
      <c r="C140" s="13">
        <f>SUM(D140:F140)</f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3"/>
    </row>
    <row r="141" spans="1:11" ht="15">
      <c r="A141" s="34" t="s">
        <v>45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 ht="15">
      <c r="A142" s="3"/>
      <c r="B142" s="5" t="s">
        <v>5</v>
      </c>
      <c r="C142" s="13">
        <f>C148+C153+C158+C163</f>
        <v>840</v>
      </c>
      <c r="D142" s="13">
        <f>D148+D153+D158+D163</f>
        <v>55</v>
      </c>
      <c r="E142" s="13">
        <f aca="true" t="shared" si="35" ref="E142:J142">E148+E153+E158+E163</f>
        <v>200</v>
      </c>
      <c r="F142" s="13">
        <f t="shared" si="35"/>
        <v>113</v>
      </c>
      <c r="G142" s="13">
        <f>G148+G153+G158+G163</f>
        <v>118</v>
      </c>
      <c r="H142" s="13">
        <f t="shared" si="35"/>
        <v>118</v>
      </c>
      <c r="I142" s="13">
        <f t="shared" si="35"/>
        <v>118</v>
      </c>
      <c r="J142" s="13">
        <f t="shared" si="35"/>
        <v>118</v>
      </c>
      <c r="K142" s="6" t="s">
        <v>48</v>
      </c>
    </row>
    <row r="143" spans="1:11" ht="15" hidden="1">
      <c r="A143" s="3"/>
      <c r="B143" s="5" t="s">
        <v>6</v>
      </c>
      <c r="C143" s="13">
        <f>SUM(D143:F143)</f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3"/>
    </row>
    <row r="144" spans="1:11" ht="15" hidden="1">
      <c r="A144" s="3"/>
      <c r="B144" s="5" t="s">
        <v>7</v>
      </c>
      <c r="C144" s="13">
        <f>SUM(D144:F144)</f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3"/>
    </row>
    <row r="145" spans="1:11" ht="15" hidden="1">
      <c r="A145" s="3"/>
      <c r="B145" s="5" t="s">
        <v>8</v>
      </c>
      <c r="C145" s="13">
        <f>SUM(D145:F145)</f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3"/>
    </row>
    <row r="146" spans="1:11" ht="15">
      <c r="A146" s="3"/>
      <c r="B146" s="5" t="s">
        <v>34</v>
      </c>
      <c r="C146" s="6"/>
      <c r="D146" s="6"/>
      <c r="E146" s="6"/>
      <c r="F146" s="6"/>
      <c r="G146" s="8"/>
      <c r="H146" s="8"/>
      <c r="I146" s="8"/>
      <c r="J146" s="8"/>
      <c r="K146" s="3"/>
    </row>
    <row r="147" spans="1:11" ht="32.25" customHeight="1">
      <c r="A147" s="34" t="s">
        <v>61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ht="15">
      <c r="A148" s="3"/>
      <c r="B148" s="5" t="s">
        <v>5</v>
      </c>
      <c r="C148" s="16">
        <f>SUM(D148:J148)</f>
        <v>325</v>
      </c>
      <c r="D148" s="16">
        <v>50</v>
      </c>
      <c r="E148" s="16">
        <v>0</v>
      </c>
      <c r="F148" s="16">
        <v>55</v>
      </c>
      <c r="G148" s="16">
        <f>SUM(F148)</f>
        <v>55</v>
      </c>
      <c r="H148" s="16">
        <f>SUM(F148)</f>
        <v>55</v>
      </c>
      <c r="I148" s="16">
        <f>SUM(F148)</f>
        <v>55</v>
      </c>
      <c r="J148" s="16">
        <f>SUM(F148)</f>
        <v>55</v>
      </c>
      <c r="K148" s="6" t="s">
        <v>49</v>
      </c>
    </row>
    <row r="149" spans="1:11" ht="15" hidden="1">
      <c r="A149" s="3"/>
      <c r="B149" s="5" t="s">
        <v>6</v>
      </c>
      <c r="C149" s="16">
        <f>SUM(D149:F149)</f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3"/>
    </row>
    <row r="150" spans="1:11" ht="15" hidden="1">
      <c r="A150" s="3"/>
      <c r="B150" s="5" t="s">
        <v>7</v>
      </c>
      <c r="C150" s="16">
        <f>SUM(D150:F150)</f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3"/>
    </row>
    <row r="151" spans="1:11" ht="15" hidden="1">
      <c r="A151" s="3"/>
      <c r="B151" s="5" t="s">
        <v>8</v>
      </c>
      <c r="C151" s="16">
        <f>SUM(D151:F151)</f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3"/>
    </row>
    <row r="152" spans="1:11" ht="23.25" customHeight="1">
      <c r="A152" s="34" t="s">
        <v>46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ht="15">
      <c r="A153" s="3"/>
      <c r="B153" s="5" t="s">
        <v>5</v>
      </c>
      <c r="C153" s="16">
        <f>SUM(D153:J153)</f>
        <v>284.5</v>
      </c>
      <c r="D153" s="16">
        <v>0</v>
      </c>
      <c r="E153" s="16">
        <v>0</v>
      </c>
      <c r="F153" s="16">
        <v>52.5</v>
      </c>
      <c r="G153" s="16">
        <v>58</v>
      </c>
      <c r="H153" s="16">
        <v>58</v>
      </c>
      <c r="I153" s="16">
        <v>58</v>
      </c>
      <c r="J153" s="16">
        <v>58</v>
      </c>
      <c r="K153" s="6" t="s">
        <v>50</v>
      </c>
    </row>
    <row r="154" spans="1:11" ht="15" hidden="1">
      <c r="A154" s="3"/>
      <c r="B154" s="5" t="s">
        <v>6</v>
      </c>
      <c r="C154" s="16">
        <f>SUM(D154:F154)</f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3"/>
    </row>
    <row r="155" spans="1:11" ht="15" hidden="1">
      <c r="A155" s="3"/>
      <c r="B155" s="5" t="s">
        <v>7</v>
      </c>
      <c r="C155" s="16">
        <f>SUM(D155:F155)</f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3"/>
    </row>
    <row r="156" spans="1:11" ht="15" hidden="1">
      <c r="A156" s="3"/>
      <c r="B156" s="5" t="s">
        <v>8</v>
      </c>
      <c r="C156" s="16">
        <f>SUM(D156:F156)</f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3"/>
    </row>
    <row r="157" spans="1:11" ht="19.5" customHeight="1">
      <c r="A157" s="34" t="s">
        <v>47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ht="15">
      <c r="A158" s="3"/>
      <c r="B158" s="5" t="s">
        <v>5</v>
      </c>
      <c r="C158" s="16">
        <f>SUM(D158:J158)</f>
        <v>30.5</v>
      </c>
      <c r="D158" s="16">
        <v>5</v>
      </c>
      <c r="E158" s="16">
        <v>0</v>
      </c>
      <c r="F158" s="16">
        <v>5.5</v>
      </c>
      <c r="G158" s="16">
        <v>5</v>
      </c>
      <c r="H158" s="16">
        <v>5</v>
      </c>
      <c r="I158" s="16">
        <v>5</v>
      </c>
      <c r="J158" s="16">
        <v>5</v>
      </c>
      <c r="K158" s="6" t="s">
        <v>50</v>
      </c>
    </row>
    <row r="159" spans="1:11" ht="15" hidden="1">
      <c r="A159" s="3"/>
      <c r="B159" s="5" t="s">
        <v>6</v>
      </c>
      <c r="C159" s="16">
        <f>SUM(D159:F159)</f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3"/>
    </row>
    <row r="160" spans="1:11" ht="15" hidden="1">
      <c r="A160" s="3"/>
      <c r="B160" s="5" t="s">
        <v>7</v>
      </c>
      <c r="C160" s="16">
        <f>SUM(D160:F160)</f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3"/>
    </row>
    <row r="161" spans="1:11" ht="15" hidden="1">
      <c r="A161" s="3"/>
      <c r="B161" s="5" t="s">
        <v>8</v>
      </c>
      <c r="C161" s="16">
        <f>SUM(D161:F161)</f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3"/>
    </row>
    <row r="162" spans="1:11" ht="19.5" customHeight="1">
      <c r="A162" s="34" t="s">
        <v>60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ht="15">
      <c r="A163" s="3"/>
      <c r="B163" s="5" t="s">
        <v>5</v>
      </c>
      <c r="C163" s="16">
        <f>SUM(D163:J163)</f>
        <v>200</v>
      </c>
      <c r="D163" s="16">
        <v>0</v>
      </c>
      <c r="E163" s="16">
        <v>200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6" t="s">
        <v>49</v>
      </c>
    </row>
    <row r="164" spans="1:11" ht="15" hidden="1">
      <c r="A164" s="3"/>
      <c r="B164" s="5" t="s">
        <v>6</v>
      </c>
      <c r="C164" s="16">
        <f>SUM(D164:F164)</f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3"/>
    </row>
    <row r="165" spans="1:11" ht="15" hidden="1">
      <c r="A165" s="3"/>
      <c r="B165" s="5" t="s">
        <v>7</v>
      </c>
      <c r="C165" s="16">
        <f>SUM(D165:F165)</f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3"/>
    </row>
    <row r="166" spans="1:11" ht="15" hidden="1">
      <c r="A166" s="3"/>
      <c r="B166" s="5" t="s">
        <v>8</v>
      </c>
      <c r="C166" s="16">
        <f>SUM(D166:F166)</f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3"/>
    </row>
    <row r="167" spans="1:11" ht="25.5" customHeight="1">
      <c r="A167" s="35" t="s">
        <v>66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ht="15">
      <c r="A168" s="32"/>
      <c r="B168" s="5" t="s">
        <v>5</v>
      </c>
      <c r="C168" s="33">
        <f>SUM(D168:J168)</f>
        <v>4000</v>
      </c>
      <c r="D168" s="33">
        <v>0</v>
      </c>
      <c r="E168" s="33">
        <v>2000</v>
      </c>
      <c r="F168" s="33">
        <v>2000</v>
      </c>
      <c r="G168" s="33">
        <v>0</v>
      </c>
      <c r="H168" s="33">
        <v>0</v>
      </c>
      <c r="I168" s="33">
        <v>0</v>
      </c>
      <c r="J168" s="33">
        <v>0</v>
      </c>
      <c r="K168" s="6" t="s">
        <v>67</v>
      </c>
    </row>
  </sheetData>
  <sheetProtection/>
  <mergeCells count="84">
    <mergeCell ref="A123:K123"/>
    <mergeCell ref="A102:K102"/>
    <mergeCell ref="B111:K111"/>
    <mergeCell ref="A96:K96"/>
    <mergeCell ref="A117:K117"/>
    <mergeCell ref="A119:K119"/>
    <mergeCell ref="A121:K121"/>
    <mergeCell ref="K112:K113"/>
    <mergeCell ref="J30:J31"/>
    <mergeCell ref="G30:G31"/>
    <mergeCell ref="H30:H31"/>
    <mergeCell ref="J26:J27"/>
    <mergeCell ref="A29:K29"/>
    <mergeCell ref="A30:A31"/>
    <mergeCell ref="F30:F31"/>
    <mergeCell ref="A5:K5"/>
    <mergeCell ref="A6:K6"/>
    <mergeCell ref="A25:K25"/>
    <mergeCell ref="K26:K27"/>
    <mergeCell ref="E26:E27"/>
    <mergeCell ref="F26:F27"/>
    <mergeCell ref="A26:A27"/>
    <mergeCell ref="G26:G27"/>
    <mergeCell ref="B8:B9"/>
    <mergeCell ref="C8:J8"/>
    <mergeCell ref="K8:K9"/>
    <mergeCell ref="A36:K36"/>
    <mergeCell ref="C26:C27"/>
    <mergeCell ref="A8:A9"/>
    <mergeCell ref="I30:I31"/>
    <mergeCell ref="C30:C31"/>
    <mergeCell ref="D30:D31"/>
    <mergeCell ref="E30:E31"/>
    <mergeCell ref="K30:K31"/>
    <mergeCell ref="D26:D27"/>
    <mergeCell ref="A45:K45"/>
    <mergeCell ref="A57:K57"/>
    <mergeCell ref="F38:F39"/>
    <mergeCell ref="C38:C39"/>
    <mergeCell ref="D38:D39"/>
    <mergeCell ref="A44:K44"/>
    <mergeCell ref="E38:E39"/>
    <mergeCell ref="A51:K51"/>
    <mergeCell ref="I1:K1"/>
    <mergeCell ref="A62:K62"/>
    <mergeCell ref="A67:K67"/>
    <mergeCell ref="A162:K162"/>
    <mergeCell ref="A125:K125"/>
    <mergeCell ref="A147:K147"/>
    <mergeCell ref="A152:K152"/>
    <mergeCell ref="A131:K131"/>
    <mergeCell ref="H26:H27"/>
    <mergeCell ref="I26:I27"/>
    <mergeCell ref="I2:K2"/>
    <mergeCell ref="G38:G39"/>
    <mergeCell ref="H38:H39"/>
    <mergeCell ref="I38:I39"/>
    <mergeCell ref="A37:K37"/>
    <mergeCell ref="A38:A39"/>
    <mergeCell ref="J38:J39"/>
    <mergeCell ref="K38:K39"/>
    <mergeCell ref="A3:K3"/>
    <mergeCell ref="A4:K4"/>
    <mergeCell ref="A90:K90"/>
    <mergeCell ref="A84:A85"/>
    <mergeCell ref="C84:C85"/>
    <mergeCell ref="D84:D85"/>
    <mergeCell ref="E84:E85"/>
    <mergeCell ref="F84:F85"/>
    <mergeCell ref="A83:K83"/>
    <mergeCell ref="K52:K53"/>
    <mergeCell ref="A78:K78"/>
    <mergeCell ref="J84:J85"/>
    <mergeCell ref="A72:K72"/>
    <mergeCell ref="A74:K74"/>
    <mergeCell ref="A76:K76"/>
    <mergeCell ref="A167:K167"/>
    <mergeCell ref="A136:K136"/>
    <mergeCell ref="A157:K157"/>
    <mergeCell ref="H84:H85"/>
    <mergeCell ref="K84:K85"/>
    <mergeCell ref="G84:G85"/>
    <mergeCell ref="I84:I85"/>
    <mergeCell ref="A141:K141"/>
  </mergeCells>
  <printOptions horizontalCentered="1"/>
  <pageMargins left="0.31496062992125984" right="0.31496062992125984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2014-07-31T06:32:00Z</cp:lastPrinted>
  <dcterms:created xsi:type="dcterms:W3CDTF">2006-09-16T00:00:00Z</dcterms:created>
  <dcterms:modified xsi:type="dcterms:W3CDTF">2014-10-14T04:54:01Z</dcterms:modified>
  <cp:category/>
  <cp:version/>
  <cp:contentType/>
  <cp:contentStatus/>
</cp:coreProperties>
</file>