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<sst xmlns="http://schemas.openxmlformats.org/spreadsheetml/2006/main" count="273" uniqueCount="160">
  <si>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</si>
  <si>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</si>
  <si>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</si>
  <si>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</si>
  <si>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</si>
  <si>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</si>
  <si>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</si>
  <si>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</si>
  <si>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</si>
  <si>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</si>
  <si>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</si>
  <si>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</si>
  <si>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</si>
  <si>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</si>
  <si>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</si>
  <si>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</si>
  <si>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</si>
  <si>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</si>
  <si>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</si>
  <si>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</si>
  <si>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</si>
  <si>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</si>
  <si>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</si>
  <si>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</si>
  <si>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</si>
  <si>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</si>
  <si>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</si>
  <si>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</si>
  <si>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</si>
  <si>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</si>
  <si>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</si>
  <si>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</si>
  <si>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</si>
  <si>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</si>
  <si>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</si>
  <si>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</si>
  <si>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</si>
  <si>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</si>
  <si>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</si>
  <si>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</si>
  <si>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</si>
  <si>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</si>
  <si>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</si>
  <si>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</si>
  <si>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</si>
  <si>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</si>
  <si>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</si>
  <si>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</si>
  <si>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</si>
  <si>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</si>
  <si>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</si>
  <si>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</si>
  <si>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</si>
  <si>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</si>
  <si>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</si>
  <si>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</si>
  <si>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</si>
  <si>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5,9,10</t>
  </si>
  <si>
    <t>стр.3,4,9,10,12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</si>
  <si>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</si>
  <si>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</si>
  <si>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</si>
  <si>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</si>
  <si>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</si>
  <si>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</si>
  <si>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</si>
  <si>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</si>
  <si>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</si>
  <si>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</si>
  <si>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</si>
  <si>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</si>
  <si>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</si>
  <si>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</si>
  <si>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</si>
  <si>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</si>
  <si>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</si>
  <si>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</si>
  <si>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</si>
  <si>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</si>
  <si>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</si>
  <si>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</si>
  <si>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</si>
  <si>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</si>
  <si>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</si>
  <si>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</si>
  <si>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</si>
  <si>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</si>
  <si>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</si>
  <si>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</si>
  <si>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</si>
  <si>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</si>
  <si>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</si>
  <si>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</si>
  <si>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</si>
  <si>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</si>
  <si>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</si>
  <si>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</si>
  <si>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</si>
  <si>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</si>
  <si>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</si>
  <si>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</si>
  <si>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</si>
  <si>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</si>
  <si>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</si>
  <si>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</si>
  <si>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</si>
  <si>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</si>
  <si>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</si>
  <si>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</si>
  <si>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</si>
  <si>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</si>
  <si>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</si>
  <si>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</si>
  <si>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</si>
  <si>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</si>
  <si>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</si>
  <si>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</si>
  <si>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</si>
  <si>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</si>
  <si>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</si>
  <si>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</si>
  <si>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</si>
  <si>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</si>
  <si>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</si>
  <si>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</si>
  <si>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</si>
  <si>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</si>
  <si>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</si>
  <si>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</si>
  <si>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</si>
  <si>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</si>
  <si>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</si>
  <si>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</si>
  <si>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</si>
  <si>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</si>
  <si>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</si>
  <si>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</si>
  <si>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</si>
  <si>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</si>
  <si>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</si>
  <si>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</si>
  <si>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</si>
  <si>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</si>
  <si>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</si>
  <si>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</si>
  <si>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</si>
  <si>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</si>
  <si>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</si>
  <si>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</si>
  <si>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</si>
  <si>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</si>
  <si>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30.2.</t>
  </si>
  <si>
    <t>30.3.</t>
  </si>
  <si>
    <t>31.</t>
  </si>
  <si>
    <t>31.1.</t>
  </si>
  <si>
    <t>31.2.</t>
  </si>
  <si>
    <t>32.</t>
  </si>
  <si>
    <t>32.1.</t>
  </si>
  <si>
    <t>к постановлению Администрации Североуральского городского округа от ___.04.2017 г. №_____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</si>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</sst>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3" fontId="2" fillId="0" borderId="1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view="pageLayout" zoomScale="90" zoomScaleNormal="90" zoomScalePageLayoutView="90" workbookViewId="0" topLeftCell="A1">
      <selection activeCell="D10" sqref="D10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8" width="13.7109375" style="0" bestFit="1" customWidth="1"/>
    <col min="9" max="9" width="14.00390625" style="0" customWidth="1"/>
    <col min="10" max="10" width="13.421875" style="0" customWidth="1"/>
    <col min="11" max="11" width="12.7109375" style="0" customWidth="1"/>
  </cols>
  <sheetData>
    <row r="1" spans="9:11" ht="54" customHeight="1">
      <c r="I1" s="33" t="s">
        <v>158</v>
      </c>
      <c r="J1" s="34"/>
      <c r="K1" s="34"/>
    </row>
    <row r="2" spans="9:11" ht="117" customHeight="1">
      <c r="I2" s="33" t="s">
        <v>159</v>
      </c>
      <c r="J2" s="34"/>
      <c r="K2" s="34"/>
    </row>
    <row r="3" spans="1:11" ht="15.75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44" t="s">
        <v>34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6" ht="15.75">
      <c r="A7" s="1"/>
      <c r="N7" s="33"/>
      <c r="O7" s="34"/>
      <c r="P7" s="34"/>
    </row>
    <row r="8" spans="1:11" ht="111" customHeight="1">
      <c r="A8" s="31" t="s">
        <v>0</v>
      </c>
      <c r="B8" s="31" t="s">
        <v>1</v>
      </c>
      <c r="C8" s="31" t="s">
        <v>2</v>
      </c>
      <c r="D8" s="31"/>
      <c r="E8" s="31"/>
      <c r="F8" s="31"/>
      <c r="G8" s="31"/>
      <c r="H8" s="31"/>
      <c r="I8" s="31"/>
      <c r="J8" s="31"/>
      <c r="K8" s="31" t="s">
        <v>19</v>
      </c>
    </row>
    <row r="9" spans="1:11" ht="24" customHeight="1">
      <c r="A9" s="31"/>
      <c r="B9" s="31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31"/>
    </row>
    <row r="10" spans="1:1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30" customHeight="1">
      <c r="A11" s="7" t="s">
        <v>84</v>
      </c>
      <c r="B11" s="4" t="s">
        <v>4</v>
      </c>
      <c r="C11" s="24">
        <f aca="true" t="shared" si="1" ref="C11:C25">SUM(D11:J11)</f>
        <v>432327.67821</v>
      </c>
      <c r="D11" s="24">
        <f>SUM(D12:D15)</f>
        <v>93819.79999999999</v>
      </c>
      <c r="E11" s="24">
        <f aca="true" t="shared" si="2" ref="E11:J11">SUM(E12:E15)</f>
        <v>84965.5</v>
      </c>
      <c r="F11" s="24">
        <f t="shared" si="2"/>
        <v>138460.18821</v>
      </c>
      <c r="G11" s="24">
        <f t="shared" si="2"/>
        <v>37657.19</v>
      </c>
      <c r="H11" s="24">
        <f t="shared" si="2"/>
        <v>24737</v>
      </c>
      <c r="I11" s="24">
        <f t="shared" si="2"/>
        <v>24737</v>
      </c>
      <c r="J11" s="24">
        <f t="shared" si="2"/>
        <v>27951</v>
      </c>
      <c r="K11" s="6" t="s">
        <v>26</v>
      </c>
    </row>
    <row r="12" spans="1:11" ht="21" customHeight="1">
      <c r="A12" s="7" t="s">
        <v>72</v>
      </c>
      <c r="B12" s="5" t="s">
        <v>5</v>
      </c>
      <c r="C12" s="20">
        <f t="shared" si="1"/>
        <v>225549.81929</v>
      </c>
      <c r="D12" s="20">
        <f aca="true" t="shared" si="3" ref="D12:J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37657.19</v>
      </c>
      <c r="H12" s="20">
        <f t="shared" si="3"/>
        <v>24737</v>
      </c>
      <c r="I12" s="20">
        <f t="shared" si="3"/>
        <v>24737</v>
      </c>
      <c r="J12" s="20">
        <f t="shared" si="3"/>
        <v>27951</v>
      </c>
      <c r="K12" s="6" t="s">
        <v>26</v>
      </c>
    </row>
    <row r="13" spans="1:11" ht="18.75" customHeight="1">
      <c r="A13" s="7" t="s">
        <v>73</v>
      </c>
      <c r="B13" s="5" t="s">
        <v>6</v>
      </c>
      <c r="C13" s="20">
        <f t="shared" si="1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6" t="s">
        <v>26</v>
      </c>
    </row>
    <row r="14" spans="1:11" ht="19.5" customHeight="1">
      <c r="A14" s="7" t="s">
        <v>74</v>
      </c>
      <c r="B14" s="5" t="s">
        <v>7</v>
      </c>
      <c r="C14" s="20">
        <f t="shared" si="1"/>
        <v>206777.85892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6" t="s">
        <v>26</v>
      </c>
    </row>
    <row r="15" spans="1:11" ht="20.25" customHeight="1">
      <c r="A15" s="7" t="s">
        <v>75</v>
      </c>
      <c r="B15" s="5" t="s">
        <v>8</v>
      </c>
      <c r="C15" s="20">
        <f t="shared" si="1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6" t="s">
        <v>26</v>
      </c>
    </row>
    <row r="16" spans="1:11" ht="21.75" customHeight="1">
      <c r="A16" s="7" t="s">
        <v>85</v>
      </c>
      <c r="B16" s="4" t="s">
        <v>9</v>
      </c>
      <c r="C16" s="24">
        <f t="shared" si="1"/>
        <v>226775.26743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700</v>
      </c>
      <c r="H16" s="24">
        <f t="shared" si="5"/>
        <v>0</v>
      </c>
      <c r="I16" s="24">
        <f t="shared" si="5"/>
        <v>0</v>
      </c>
      <c r="J16" s="24">
        <f t="shared" si="5"/>
        <v>0</v>
      </c>
      <c r="K16" s="6" t="s">
        <v>26</v>
      </c>
    </row>
    <row r="17" spans="1:11" ht="21" customHeight="1">
      <c r="A17" s="7" t="s">
        <v>76</v>
      </c>
      <c r="B17" s="5" t="s">
        <v>5</v>
      </c>
      <c r="C17" s="20">
        <f t="shared" si="1"/>
        <v>21112.28351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700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6" t="s">
        <v>26</v>
      </c>
    </row>
    <row r="18" spans="1:11" ht="22.5" customHeight="1">
      <c r="A18" s="7" t="s">
        <v>77</v>
      </c>
      <c r="B18" s="5" t="s">
        <v>6</v>
      </c>
      <c r="C18" s="20">
        <f t="shared" si="1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6" t="s">
        <v>26</v>
      </c>
    </row>
    <row r="19" spans="1:11" ht="21" customHeight="1">
      <c r="A19" s="7" t="s">
        <v>79</v>
      </c>
      <c r="B19" s="5" t="s">
        <v>7</v>
      </c>
      <c r="C19" s="20">
        <f t="shared" si="1"/>
        <v>205662.98392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0</v>
      </c>
      <c r="H19" s="20">
        <f t="shared" si="7"/>
        <v>0</v>
      </c>
      <c r="I19" s="20">
        <f t="shared" si="7"/>
        <v>0</v>
      </c>
      <c r="J19" s="20">
        <f t="shared" si="7"/>
        <v>0</v>
      </c>
      <c r="K19" s="6" t="s">
        <v>26</v>
      </c>
    </row>
    <row r="20" spans="1:11" ht="23.25" customHeight="1">
      <c r="A20" s="7" t="s">
        <v>78</v>
      </c>
      <c r="B20" s="5" t="s">
        <v>8</v>
      </c>
      <c r="C20" s="20">
        <f t="shared" si="1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6" t="s">
        <v>26</v>
      </c>
    </row>
    <row r="21" spans="1:11" ht="15.75" customHeight="1">
      <c r="A21" s="7" t="s">
        <v>86</v>
      </c>
      <c r="B21" s="4" t="s">
        <v>10</v>
      </c>
      <c r="C21" s="24">
        <f t="shared" si="1"/>
        <v>205552.41078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36957.19</v>
      </c>
      <c r="H21" s="24">
        <f t="shared" si="8"/>
        <v>24737</v>
      </c>
      <c r="I21" s="24">
        <f t="shared" si="8"/>
        <v>24737</v>
      </c>
      <c r="J21" s="24">
        <f t="shared" si="8"/>
        <v>27951</v>
      </c>
      <c r="K21" s="6" t="s">
        <v>26</v>
      </c>
    </row>
    <row r="22" spans="1:11" ht="15">
      <c r="A22" s="7" t="s">
        <v>80</v>
      </c>
      <c r="B22" s="5" t="s">
        <v>5</v>
      </c>
      <c r="C22" s="20">
        <f t="shared" si="1"/>
        <v>204437.53578</v>
      </c>
      <c r="D22" s="20">
        <f aca="true" t="shared" si="9" ref="D22:J22">SUM(D62)</f>
        <v>26472.9</v>
      </c>
      <c r="E22" s="20">
        <f t="shared" si="9"/>
        <v>28094.5</v>
      </c>
      <c r="F22" s="20">
        <f>SUM(F62)</f>
        <v>35487.945779999995</v>
      </c>
      <c r="G22" s="20">
        <f t="shared" si="9"/>
        <v>36957.19</v>
      </c>
      <c r="H22" s="20">
        <f t="shared" si="9"/>
        <v>24737</v>
      </c>
      <c r="I22" s="20">
        <f t="shared" si="9"/>
        <v>24737</v>
      </c>
      <c r="J22" s="20">
        <f t="shared" si="9"/>
        <v>27951</v>
      </c>
      <c r="K22" s="6" t="s">
        <v>26</v>
      </c>
    </row>
    <row r="23" spans="1:11" ht="15">
      <c r="A23" s="7" t="s">
        <v>81</v>
      </c>
      <c r="B23" s="5" t="s">
        <v>6</v>
      </c>
      <c r="C23" s="20">
        <f t="shared" si="1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6" t="s">
        <v>26</v>
      </c>
    </row>
    <row r="24" spans="1:11" ht="15">
      <c r="A24" s="7" t="s">
        <v>82</v>
      </c>
      <c r="B24" s="5" t="s">
        <v>7</v>
      </c>
      <c r="C24" s="20">
        <f t="shared" si="1"/>
        <v>1114.875</v>
      </c>
      <c r="D24" s="20">
        <f>SUM(D63)</f>
        <v>0</v>
      </c>
      <c r="E24" s="20">
        <f aca="true" t="shared" si="10" ref="E24:J24">SUM(E63)</f>
        <v>0</v>
      </c>
      <c r="F24" s="20">
        <f t="shared" si="10"/>
        <v>1114.875</v>
      </c>
      <c r="G24" s="20">
        <f t="shared" si="10"/>
        <v>0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6" t="s">
        <v>26</v>
      </c>
    </row>
    <row r="25" spans="1:11" ht="15">
      <c r="A25" s="7" t="s">
        <v>83</v>
      </c>
      <c r="B25" s="5" t="s">
        <v>8</v>
      </c>
      <c r="C25" s="20">
        <f t="shared" si="1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6" t="s">
        <v>26</v>
      </c>
    </row>
    <row r="26" spans="1:11" ht="36.75" customHeight="1" hidden="1">
      <c r="A26" s="46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5" hidden="1">
      <c r="A27" s="42">
        <v>4</v>
      </c>
      <c r="B27" s="18" t="s">
        <v>11</v>
      </c>
      <c r="C27" s="41">
        <f aca="true" t="shared" si="11" ref="C27:J27">SUM(C29:C29)</f>
        <v>225549.81929</v>
      </c>
      <c r="D27" s="41">
        <f t="shared" si="11"/>
        <v>26472.9</v>
      </c>
      <c r="E27" s="41">
        <f t="shared" si="11"/>
        <v>28094.5</v>
      </c>
      <c r="F27" s="41">
        <f t="shared" si="11"/>
        <v>55900.229289999996</v>
      </c>
      <c r="G27" s="41">
        <f t="shared" si="11"/>
        <v>37657.19</v>
      </c>
      <c r="H27" s="41">
        <f t="shared" si="11"/>
        <v>24737</v>
      </c>
      <c r="I27" s="41">
        <f t="shared" si="11"/>
        <v>24737</v>
      </c>
      <c r="J27" s="41">
        <f t="shared" si="11"/>
        <v>27951</v>
      </c>
      <c r="K27" s="42" t="s">
        <v>20</v>
      </c>
    </row>
    <row r="28" spans="1:11" ht="15" hidden="1">
      <c r="A28" s="42"/>
      <c r="B28" s="18" t="s">
        <v>12</v>
      </c>
      <c r="C28" s="42"/>
      <c r="D28" s="42"/>
      <c r="E28" s="42"/>
      <c r="F28" s="42"/>
      <c r="G28" s="48"/>
      <c r="H28" s="48"/>
      <c r="I28" s="48"/>
      <c r="J28" s="48"/>
      <c r="K28" s="42"/>
    </row>
    <row r="29" spans="1:11" ht="15" hidden="1">
      <c r="A29" s="17"/>
      <c r="B29" s="15" t="s">
        <v>5</v>
      </c>
      <c r="C29" s="8">
        <f>SUM(D29:J29)</f>
        <v>225549.81929</v>
      </c>
      <c r="D29" s="8">
        <f aca="true" t="shared" si="12" ref="D29:J29">D33+D62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37657.19</v>
      </c>
      <c r="H29" s="8">
        <f t="shared" si="12"/>
        <v>24737</v>
      </c>
      <c r="I29" s="8">
        <f t="shared" si="12"/>
        <v>24737</v>
      </c>
      <c r="J29" s="8">
        <f t="shared" si="12"/>
        <v>27951</v>
      </c>
      <c r="K29" s="17"/>
    </row>
    <row r="30" spans="1:11" ht="15">
      <c r="A30" s="31" t="s">
        <v>13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30">
      <c r="A31" s="32" t="s">
        <v>87</v>
      </c>
      <c r="B31" s="4" t="s">
        <v>14</v>
      </c>
      <c r="C31" s="43">
        <f>SUM(C33:C36)</f>
        <v>226775.26743</v>
      </c>
      <c r="D31" s="43">
        <f>SUM(D33:D36)</f>
        <v>67346.9</v>
      </c>
      <c r="E31" s="43">
        <f aca="true" t="shared" si="13" ref="E31:J31">SUM(E33:E36)</f>
        <v>56871</v>
      </c>
      <c r="F31" s="43">
        <f t="shared" si="13"/>
        <v>101857.36743000001</v>
      </c>
      <c r="G31" s="43">
        <f t="shared" si="13"/>
        <v>700</v>
      </c>
      <c r="H31" s="43">
        <v>0</v>
      </c>
      <c r="I31" s="43">
        <f t="shared" si="13"/>
        <v>0</v>
      </c>
      <c r="J31" s="43">
        <f t="shared" si="13"/>
        <v>0</v>
      </c>
      <c r="K31" s="32" t="s">
        <v>56</v>
      </c>
    </row>
    <row r="32" spans="1:11" ht="15">
      <c r="A32" s="32"/>
      <c r="B32" s="4" t="s">
        <v>12</v>
      </c>
      <c r="C32" s="43"/>
      <c r="D32" s="43"/>
      <c r="E32" s="43"/>
      <c r="F32" s="43"/>
      <c r="G32" s="43"/>
      <c r="H32" s="43"/>
      <c r="I32" s="43"/>
      <c r="J32" s="43"/>
      <c r="K32" s="32"/>
    </row>
    <row r="33" spans="1:11" ht="15">
      <c r="A33" s="3" t="s">
        <v>88</v>
      </c>
      <c r="B33" s="5" t="s">
        <v>5</v>
      </c>
      <c r="C33" s="20">
        <f>SUM(D33:J33)</f>
        <v>21112.28351</v>
      </c>
      <c r="D33" s="20">
        <f aca="true" t="shared" si="14" ref="D33:J33">SUM(D48)</f>
        <v>0</v>
      </c>
      <c r="E33" s="20">
        <f>SUM(E48)</f>
        <v>0</v>
      </c>
      <c r="F33" s="20">
        <f>SUM(F48)</f>
        <v>20412.28351</v>
      </c>
      <c r="G33" s="20">
        <f>SUM(G48)</f>
        <v>700</v>
      </c>
      <c r="H33" s="20">
        <f>SUM(H48)</f>
        <v>0</v>
      </c>
      <c r="I33" s="20">
        <f t="shared" si="14"/>
        <v>0</v>
      </c>
      <c r="J33" s="20">
        <f t="shared" si="14"/>
        <v>0</v>
      </c>
      <c r="K33" s="6" t="s">
        <v>26</v>
      </c>
    </row>
    <row r="34" spans="1:11" ht="15">
      <c r="A34" s="3" t="s">
        <v>89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6" t="s">
        <v>26</v>
      </c>
    </row>
    <row r="35" spans="1:11" ht="15">
      <c r="A35" s="3" t="s">
        <v>90</v>
      </c>
      <c r="B35" s="5" t="s">
        <v>7</v>
      </c>
      <c r="C35" s="20">
        <f>SUM(D35:J35)</f>
        <v>205662.98392</v>
      </c>
      <c r="D35" s="20">
        <f>SUM(D50)</f>
        <v>67346.9</v>
      </c>
      <c r="E35" s="20">
        <f aca="true" t="shared" si="15" ref="E35:J35">SUM(E50)</f>
        <v>56871</v>
      </c>
      <c r="F35" s="20">
        <f>SUM(F50)</f>
        <v>81445.08392</v>
      </c>
      <c r="G35" s="20">
        <f t="shared" si="15"/>
        <v>0</v>
      </c>
      <c r="H35" s="20">
        <f t="shared" si="15"/>
        <v>0</v>
      </c>
      <c r="I35" s="20">
        <f t="shared" si="15"/>
        <v>0</v>
      </c>
      <c r="J35" s="20">
        <f t="shared" si="15"/>
        <v>0</v>
      </c>
      <c r="K35" s="6" t="s">
        <v>26</v>
      </c>
    </row>
    <row r="36" spans="1:11" ht="15">
      <c r="A36" s="3" t="s">
        <v>91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6" t="s">
        <v>26</v>
      </c>
    </row>
    <row r="37" spans="1:11" ht="15" hidden="1">
      <c r="A37" s="31" t="s">
        <v>15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2" ht="30" customHeight="1" hidden="1">
      <c r="A38" s="31" t="s">
        <v>24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9"/>
    </row>
    <row r="39" spans="1:11" ht="45" hidden="1">
      <c r="A39" s="32">
        <v>6</v>
      </c>
      <c r="B39" s="4" t="s">
        <v>16</v>
      </c>
      <c r="C39" s="35">
        <f>SUM(D39:F40)</f>
        <v>207957.71000000002</v>
      </c>
      <c r="D39" s="32">
        <f>SUM(D41:D44)</f>
        <v>67957.71</v>
      </c>
      <c r="E39" s="35">
        <v>80000</v>
      </c>
      <c r="F39" s="35">
        <v>60000</v>
      </c>
      <c r="G39" s="35">
        <f>SUM(G41:G44)</f>
        <v>0</v>
      </c>
      <c r="H39" s="35">
        <f>SUM(H41:H44)</f>
        <v>0</v>
      </c>
      <c r="I39" s="35">
        <f>SUM(I41:I44)</f>
        <v>0</v>
      </c>
      <c r="J39" s="35">
        <f>SUM(J41:J44)</f>
        <v>0</v>
      </c>
      <c r="K39" s="32" t="s">
        <v>20</v>
      </c>
    </row>
    <row r="40" spans="1:11" ht="15" hidden="1">
      <c r="A40" s="32"/>
      <c r="B40" s="4" t="s">
        <v>12</v>
      </c>
      <c r="C40" s="35"/>
      <c r="D40" s="32"/>
      <c r="E40" s="35"/>
      <c r="F40" s="35"/>
      <c r="G40" s="36"/>
      <c r="H40" s="36"/>
      <c r="I40" s="36"/>
      <c r="J40" s="36"/>
      <c r="K40" s="32"/>
    </row>
    <row r="41" spans="1:11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3"/>
    </row>
    <row r="45" spans="1:11" ht="15">
      <c r="A45" s="40" t="s">
        <v>17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21.75" customHeight="1">
      <c r="A46" s="3" t="s">
        <v>92</v>
      </c>
      <c r="B46" s="53" t="s">
        <v>44</v>
      </c>
      <c r="C46" s="54"/>
      <c r="D46" s="54"/>
      <c r="E46" s="54"/>
      <c r="F46" s="54"/>
      <c r="G46" s="54"/>
      <c r="H46" s="54"/>
      <c r="I46" s="54"/>
      <c r="J46" s="54"/>
      <c r="K46" s="55"/>
    </row>
    <row r="47" spans="1:11" ht="15" customHeight="1">
      <c r="A47" s="3" t="s">
        <v>93</v>
      </c>
      <c r="B47" s="14" t="s">
        <v>27</v>
      </c>
      <c r="C47" s="23">
        <f>SUM(C48:C51)</f>
        <v>226775.26743</v>
      </c>
      <c r="D47" s="23">
        <f aca="true" t="shared" si="16" ref="D47:J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700</v>
      </c>
      <c r="H47" s="23">
        <f t="shared" si="16"/>
        <v>0</v>
      </c>
      <c r="I47" s="23">
        <f t="shared" si="16"/>
        <v>0</v>
      </c>
      <c r="J47" s="23">
        <f t="shared" si="16"/>
        <v>0</v>
      </c>
      <c r="K47" s="6"/>
    </row>
    <row r="48" spans="1:11" ht="15">
      <c r="A48" s="3" t="s">
        <v>94</v>
      </c>
      <c r="B48" s="11" t="s">
        <v>5</v>
      </c>
      <c r="C48" s="22">
        <f>SUM(D48:J48)</f>
        <v>21112.28351</v>
      </c>
      <c r="D48" s="22">
        <f>SUM(D53+D56+D59)</f>
        <v>0</v>
      </c>
      <c r="E48" s="22">
        <f>SUM(E53+E56+E59)</f>
        <v>0</v>
      </c>
      <c r="F48" s="22">
        <f>SUM(F53+F56+F59)</f>
        <v>20412.28351</v>
      </c>
      <c r="G48" s="22">
        <f>SUM(G53+G56+G59)</f>
        <v>700</v>
      </c>
      <c r="H48" s="22">
        <v>0</v>
      </c>
      <c r="I48" s="22">
        <v>0</v>
      </c>
      <c r="J48" s="22">
        <v>0</v>
      </c>
      <c r="K48" s="10" t="s">
        <v>54</v>
      </c>
    </row>
    <row r="49" spans="1:11" ht="15">
      <c r="A49" s="3" t="s">
        <v>95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6" t="s">
        <v>26</v>
      </c>
    </row>
    <row r="50" spans="1:11" ht="15">
      <c r="A50" s="3" t="s">
        <v>96</v>
      </c>
      <c r="B50" s="11" t="s">
        <v>7</v>
      </c>
      <c r="C50" s="22">
        <f>SUM(D50:F50)</f>
        <v>205662.98392</v>
      </c>
      <c r="D50" s="22">
        <f aca="true" t="shared" si="17" ref="D50:J50">SUM(D57+D54)</f>
        <v>67346.9</v>
      </c>
      <c r="E50" s="22">
        <f t="shared" si="17"/>
        <v>56871</v>
      </c>
      <c r="F50" s="22">
        <f t="shared" si="17"/>
        <v>81445.08392</v>
      </c>
      <c r="G50" s="22">
        <f t="shared" si="17"/>
        <v>0</v>
      </c>
      <c r="H50" s="22">
        <f t="shared" si="17"/>
        <v>0</v>
      </c>
      <c r="I50" s="22">
        <f t="shared" si="17"/>
        <v>0</v>
      </c>
      <c r="J50" s="22">
        <f t="shared" si="17"/>
        <v>0</v>
      </c>
      <c r="K50" s="10" t="s">
        <v>55</v>
      </c>
    </row>
    <row r="51" spans="1:11" ht="15">
      <c r="A51" s="3" t="s">
        <v>97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6" t="s">
        <v>26</v>
      </c>
    </row>
    <row r="52" spans="1:11" ht="15" customHeight="1">
      <c r="A52" s="59" t="s">
        <v>98</v>
      </c>
      <c r="B52" s="56" t="s">
        <v>68</v>
      </c>
      <c r="C52" s="57"/>
      <c r="D52" s="57"/>
      <c r="E52" s="57"/>
      <c r="F52" s="57"/>
      <c r="G52" s="57"/>
      <c r="H52" s="57"/>
      <c r="I52" s="57"/>
      <c r="J52" s="57"/>
      <c r="K52" s="58"/>
    </row>
    <row r="53" spans="1:11" ht="15">
      <c r="A53" s="10" t="s">
        <v>99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51" t="s">
        <v>55</v>
      </c>
    </row>
    <row r="54" spans="1:11" ht="15">
      <c r="A54" s="10" t="s">
        <v>100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52"/>
    </row>
    <row r="55" spans="1:11" ht="15" customHeight="1">
      <c r="A55" s="59" t="s">
        <v>101</v>
      </c>
      <c r="B55" s="56" t="s">
        <v>69</v>
      </c>
      <c r="C55" s="57"/>
      <c r="D55" s="57"/>
      <c r="E55" s="57"/>
      <c r="F55" s="57"/>
      <c r="G55" s="57"/>
      <c r="H55" s="57"/>
      <c r="I55" s="57"/>
      <c r="J55" s="57"/>
      <c r="K55" s="58"/>
    </row>
    <row r="56" spans="1:11" ht="15">
      <c r="A56" s="10" t="s">
        <v>102</v>
      </c>
      <c r="B56" s="11" t="s">
        <v>5</v>
      </c>
      <c r="C56" s="22">
        <f>SUM(D56:J56)</f>
        <v>3982.99</v>
      </c>
      <c r="D56" s="22">
        <v>0</v>
      </c>
      <c r="E56" s="22">
        <v>0</v>
      </c>
      <c r="F56" s="22">
        <v>3982.99</v>
      </c>
      <c r="G56" s="22">
        <v>0</v>
      </c>
      <c r="H56" s="22">
        <v>0</v>
      </c>
      <c r="I56" s="22">
        <v>0</v>
      </c>
      <c r="J56" s="22">
        <v>0</v>
      </c>
      <c r="K56" s="51" t="s">
        <v>54</v>
      </c>
    </row>
    <row r="57" spans="1:11" ht="15">
      <c r="A57" s="10" t="s">
        <v>103</v>
      </c>
      <c r="B57" s="11" t="s">
        <v>7</v>
      </c>
      <c r="C57" s="22">
        <f>SUM(D57:J57)</f>
        <v>75633</v>
      </c>
      <c r="D57" s="22">
        <v>0</v>
      </c>
      <c r="E57" s="22">
        <v>0</v>
      </c>
      <c r="F57" s="22">
        <v>75633</v>
      </c>
      <c r="G57" s="22">
        <v>0</v>
      </c>
      <c r="H57" s="22">
        <v>0</v>
      </c>
      <c r="I57" s="22">
        <v>0</v>
      </c>
      <c r="J57" s="22">
        <v>0</v>
      </c>
      <c r="K57" s="52"/>
    </row>
    <row r="58" spans="1:11" ht="15" customHeight="1">
      <c r="A58" s="59" t="s">
        <v>104</v>
      </c>
      <c r="B58" s="56" t="s">
        <v>70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5">
      <c r="A59" s="10" t="s">
        <v>105</v>
      </c>
      <c r="B59" s="11" t="s">
        <v>5</v>
      </c>
      <c r="C59" s="22">
        <f>SUM(D59:J59)</f>
        <v>17129.29351</v>
      </c>
      <c r="D59" s="22">
        <v>0</v>
      </c>
      <c r="E59" s="22">
        <v>0</v>
      </c>
      <c r="F59" s="22">
        <v>16429.29351</v>
      </c>
      <c r="G59" s="22">
        <v>700</v>
      </c>
      <c r="H59" s="22">
        <v>0</v>
      </c>
      <c r="I59" s="22">
        <v>0</v>
      </c>
      <c r="J59" s="22">
        <v>0</v>
      </c>
      <c r="K59" s="10" t="s">
        <v>54</v>
      </c>
    </row>
    <row r="60" spans="1:11" ht="15">
      <c r="A60" s="31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30">
      <c r="A61" s="3" t="s">
        <v>106</v>
      </c>
      <c r="B61" s="4" t="s">
        <v>18</v>
      </c>
      <c r="C61" s="21">
        <f>SUM(D61:J61)</f>
        <v>205552.41078</v>
      </c>
      <c r="D61" s="21">
        <f>SUM(D62:D63)</f>
        <v>26472.9</v>
      </c>
      <c r="E61" s="21">
        <f>SUM(E62:E63)</f>
        <v>28094.5</v>
      </c>
      <c r="F61" s="21">
        <f>SUM(F62:F63)</f>
        <v>36602.820779999995</v>
      </c>
      <c r="G61" s="21">
        <f>SUM(G62:G63)</f>
        <v>36957.19</v>
      </c>
      <c r="H61" s="21">
        <f>SUM(H62:H63)</f>
        <v>24737</v>
      </c>
      <c r="I61" s="21">
        <f>SUM(I62:I63)</f>
        <v>24737</v>
      </c>
      <c r="J61" s="21">
        <f>SUM(J62:J63)</f>
        <v>27951</v>
      </c>
      <c r="K61" s="32" t="s">
        <v>26</v>
      </c>
    </row>
    <row r="62" spans="1:11" ht="15">
      <c r="A62" s="3" t="s">
        <v>107</v>
      </c>
      <c r="B62" s="5" t="s">
        <v>5</v>
      </c>
      <c r="C62" s="20">
        <f>SUM(D62:J62)</f>
        <v>204437.53578</v>
      </c>
      <c r="D62" s="20">
        <f>D65+D134+D67+D77+D86+D128</f>
        <v>26472.9</v>
      </c>
      <c r="E62" s="20">
        <f>E65+E134+E67+E77+E86+E128</f>
        <v>28094.5</v>
      </c>
      <c r="F62" s="20">
        <f>F65+F134+F67+F77+F86+F128</f>
        <v>35487.945779999995</v>
      </c>
      <c r="G62" s="20">
        <f>G65+G134+G67+G77+G86+G128</f>
        <v>36957.19</v>
      </c>
      <c r="H62" s="20">
        <f>H65+H134+H67+H77+H86+H128</f>
        <v>24737</v>
      </c>
      <c r="I62" s="20">
        <f>I65+I134+I67+I77+I86+I128</f>
        <v>24737</v>
      </c>
      <c r="J62" s="20">
        <f>J65+J134+J67+J77+J86+J128</f>
        <v>27951</v>
      </c>
      <c r="K62" s="32"/>
    </row>
    <row r="63" spans="1:11" ht="15">
      <c r="A63" s="3" t="s">
        <v>108</v>
      </c>
      <c r="B63" s="11" t="s">
        <v>7</v>
      </c>
      <c r="C63" s="20">
        <f>SUM(D63:J63)</f>
        <v>1114.875</v>
      </c>
      <c r="D63" s="20">
        <f>SUM(D129)</f>
        <v>0</v>
      </c>
      <c r="E63" s="20">
        <f aca="true" t="shared" si="18" ref="E63:J63">SUM(E129)</f>
        <v>0</v>
      </c>
      <c r="F63" s="20">
        <f t="shared" si="18"/>
        <v>1114.875</v>
      </c>
      <c r="G63" s="20">
        <f t="shared" si="18"/>
        <v>0</v>
      </c>
      <c r="H63" s="20">
        <f t="shared" si="18"/>
        <v>0</v>
      </c>
      <c r="I63" s="20">
        <f t="shared" si="18"/>
        <v>0</v>
      </c>
      <c r="J63" s="20">
        <f t="shared" si="18"/>
        <v>0</v>
      </c>
      <c r="K63" s="3"/>
    </row>
    <row r="64" spans="1:11" ht="35.25" customHeight="1">
      <c r="A64" s="3" t="s">
        <v>109</v>
      </c>
      <c r="B64" s="60" t="s">
        <v>45</v>
      </c>
      <c r="C64" s="61"/>
      <c r="D64" s="61"/>
      <c r="E64" s="61"/>
      <c r="F64" s="61"/>
      <c r="G64" s="61"/>
      <c r="H64" s="61"/>
      <c r="I64" s="61"/>
      <c r="J64" s="61"/>
      <c r="K64" s="62"/>
    </row>
    <row r="65" spans="1:11" ht="15">
      <c r="A65" s="3" t="s">
        <v>110</v>
      </c>
      <c r="B65" s="5" t="s">
        <v>5</v>
      </c>
      <c r="C65" s="20">
        <f>SUM(D65:J65)</f>
        <v>2465.7</v>
      </c>
      <c r="D65" s="20">
        <v>1570.7</v>
      </c>
      <c r="E65" s="20">
        <v>795</v>
      </c>
      <c r="F65" s="20">
        <v>100</v>
      </c>
      <c r="G65" s="20">
        <v>0</v>
      </c>
      <c r="H65" s="20">
        <v>0</v>
      </c>
      <c r="I65" s="20">
        <v>0</v>
      </c>
      <c r="J65" s="20">
        <v>0</v>
      </c>
      <c r="K65" s="3" t="s">
        <v>57</v>
      </c>
    </row>
    <row r="66" spans="1:11" ht="15" customHeight="1">
      <c r="A66" s="63" t="s">
        <v>111</v>
      </c>
      <c r="B66" s="60" t="s">
        <v>28</v>
      </c>
      <c r="C66" s="61"/>
      <c r="D66" s="61"/>
      <c r="E66" s="61"/>
      <c r="F66" s="61"/>
      <c r="G66" s="61"/>
      <c r="H66" s="61"/>
      <c r="I66" s="61"/>
      <c r="J66" s="61"/>
      <c r="K66" s="62"/>
    </row>
    <row r="67" spans="1:11" ht="22.5" customHeight="1">
      <c r="A67" s="63" t="s">
        <v>112</v>
      </c>
      <c r="B67" s="5" t="s">
        <v>5</v>
      </c>
      <c r="C67" s="21">
        <f>SUM(D67:J67)</f>
        <v>43875.97403</v>
      </c>
      <c r="D67" s="21">
        <f>SUM(D69+D71+D73+D75)</f>
        <v>7484.8</v>
      </c>
      <c r="E67" s="21">
        <f aca="true" t="shared" si="19" ref="E67:J67">SUM(E69+E71+E73+E75)</f>
        <v>7542.5</v>
      </c>
      <c r="F67" s="21">
        <f>SUM(F69+F71+F73+F75)</f>
        <v>5634.67403</v>
      </c>
      <c r="G67" s="21">
        <f t="shared" si="19"/>
        <v>5000</v>
      </c>
      <c r="H67" s="21">
        <f t="shared" si="19"/>
        <v>5000</v>
      </c>
      <c r="I67" s="21">
        <f t="shared" si="19"/>
        <v>5000</v>
      </c>
      <c r="J67" s="21">
        <f t="shared" si="19"/>
        <v>8214</v>
      </c>
      <c r="K67" s="3" t="s">
        <v>58</v>
      </c>
    </row>
    <row r="68" spans="1:11" ht="15" customHeight="1">
      <c r="A68" s="63" t="s">
        <v>113</v>
      </c>
      <c r="B68" s="56" t="s">
        <v>41</v>
      </c>
      <c r="C68" s="57"/>
      <c r="D68" s="57"/>
      <c r="E68" s="57"/>
      <c r="F68" s="57"/>
      <c r="G68" s="57"/>
      <c r="H68" s="57"/>
      <c r="I68" s="57"/>
      <c r="J68" s="57"/>
      <c r="K68" s="58"/>
    </row>
    <row r="69" spans="1:11" ht="21.75" customHeight="1">
      <c r="A69" s="63" t="s">
        <v>114</v>
      </c>
      <c r="B69" s="5" t="s">
        <v>5</v>
      </c>
      <c r="C69" s="20">
        <f>SUM(D69:J69)</f>
        <v>33018.54117</v>
      </c>
      <c r="D69" s="20">
        <v>7484.8</v>
      </c>
      <c r="E69" s="20">
        <v>4722.7</v>
      </c>
      <c r="F69" s="20">
        <v>2997.04117</v>
      </c>
      <c r="G69" s="20">
        <v>4000</v>
      </c>
      <c r="H69" s="20">
        <v>2800</v>
      </c>
      <c r="I69" s="20">
        <v>2800</v>
      </c>
      <c r="J69" s="20">
        <v>8214</v>
      </c>
      <c r="K69" s="3" t="s">
        <v>58</v>
      </c>
    </row>
    <row r="70" spans="1:11" ht="15" customHeight="1">
      <c r="A70" s="63" t="s">
        <v>115</v>
      </c>
      <c r="B70" s="56" t="s">
        <v>42</v>
      </c>
      <c r="C70" s="57"/>
      <c r="D70" s="57"/>
      <c r="E70" s="57"/>
      <c r="F70" s="57"/>
      <c r="G70" s="57"/>
      <c r="H70" s="57"/>
      <c r="I70" s="57"/>
      <c r="J70" s="57"/>
      <c r="K70" s="58"/>
    </row>
    <row r="71" spans="1:11" ht="16.5" customHeight="1">
      <c r="A71" s="63" t="s">
        <v>116</v>
      </c>
      <c r="B71" s="5" t="s">
        <v>5</v>
      </c>
      <c r="C71" s="20">
        <f>SUM(D71:J71)</f>
        <v>1299.128</v>
      </c>
      <c r="D71" s="20">
        <v>0</v>
      </c>
      <c r="E71" s="20">
        <v>398</v>
      </c>
      <c r="F71" s="20">
        <v>401.128</v>
      </c>
      <c r="G71" s="20">
        <v>100</v>
      </c>
      <c r="H71" s="20">
        <v>200</v>
      </c>
      <c r="I71" s="20">
        <v>200</v>
      </c>
      <c r="J71" s="20">
        <v>0</v>
      </c>
      <c r="K71" s="3" t="s">
        <v>58</v>
      </c>
    </row>
    <row r="72" spans="1:11" ht="15" customHeight="1">
      <c r="A72" s="63" t="s">
        <v>117</v>
      </c>
      <c r="B72" s="56" t="s">
        <v>43</v>
      </c>
      <c r="C72" s="57"/>
      <c r="D72" s="57"/>
      <c r="E72" s="57"/>
      <c r="F72" s="57"/>
      <c r="G72" s="57"/>
      <c r="H72" s="57"/>
      <c r="I72" s="57"/>
      <c r="J72" s="57"/>
      <c r="K72" s="58"/>
    </row>
    <row r="73" spans="1:11" ht="17.25" customHeight="1">
      <c r="A73" s="63" t="s">
        <v>118</v>
      </c>
      <c r="B73" s="5" t="s">
        <v>5</v>
      </c>
      <c r="C73" s="20">
        <f>SUM(D73:J73)</f>
        <v>9558.30486</v>
      </c>
      <c r="D73" s="20">
        <v>0</v>
      </c>
      <c r="E73" s="20">
        <v>2421.8</v>
      </c>
      <c r="F73" s="20">
        <v>2236.50486</v>
      </c>
      <c r="G73" s="20">
        <v>900</v>
      </c>
      <c r="H73" s="20">
        <v>2000</v>
      </c>
      <c r="I73" s="20">
        <v>2000</v>
      </c>
      <c r="J73" s="20">
        <v>0</v>
      </c>
      <c r="K73" s="3" t="s">
        <v>58</v>
      </c>
    </row>
    <row r="74" spans="1:11" ht="15" customHeight="1">
      <c r="A74" s="63" t="s">
        <v>119</v>
      </c>
      <c r="B74" s="56" t="s">
        <v>50</v>
      </c>
      <c r="C74" s="57"/>
      <c r="D74" s="57"/>
      <c r="E74" s="57"/>
      <c r="F74" s="57"/>
      <c r="G74" s="57"/>
      <c r="H74" s="57"/>
      <c r="I74" s="57"/>
      <c r="J74" s="57"/>
      <c r="K74" s="58"/>
    </row>
    <row r="75" spans="1:11" ht="15">
      <c r="A75" s="63" t="s">
        <v>120</v>
      </c>
      <c r="B75" s="5" t="s">
        <v>5</v>
      </c>
      <c r="C75" s="20">
        <f>SUM(D75:J75)</f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" t="s">
        <v>47</v>
      </c>
    </row>
    <row r="76" spans="1:11" ht="18" customHeight="1">
      <c r="A76" s="59" t="s">
        <v>121</v>
      </c>
      <c r="B76" s="64" t="s">
        <v>29</v>
      </c>
      <c r="C76" s="68"/>
      <c r="D76" s="68"/>
      <c r="E76" s="68"/>
      <c r="F76" s="68"/>
      <c r="G76" s="68"/>
      <c r="H76" s="68"/>
      <c r="I76" s="68"/>
      <c r="J76" s="68"/>
      <c r="K76" s="73"/>
    </row>
    <row r="77" spans="1:11" ht="21" customHeight="1">
      <c r="A77" s="25" t="s">
        <v>122</v>
      </c>
      <c r="B77" s="66" t="s">
        <v>5</v>
      </c>
      <c r="C77" s="71">
        <f>SUM(D77:J77)</f>
        <v>119269.99127</v>
      </c>
      <c r="D77" s="71">
        <f>SUM(D80+D82+D84)</f>
        <v>15403.900000000001</v>
      </c>
      <c r="E77" s="71">
        <f aca="true" t="shared" si="20" ref="E77:J77">SUM(E80+E82+E84)</f>
        <v>16917</v>
      </c>
      <c r="F77" s="71">
        <f t="shared" si="20"/>
        <v>21687.09127</v>
      </c>
      <c r="G77" s="71">
        <f t="shared" si="20"/>
        <v>17850</v>
      </c>
      <c r="H77" s="71">
        <f t="shared" si="20"/>
        <v>15804</v>
      </c>
      <c r="I77" s="71">
        <f t="shared" si="20"/>
        <v>15804</v>
      </c>
      <c r="J77" s="71">
        <f t="shared" si="20"/>
        <v>15804</v>
      </c>
      <c r="K77" s="25" t="s">
        <v>59</v>
      </c>
    </row>
    <row r="78" spans="1:11" ht="15.75">
      <c r="A78" s="65"/>
      <c r="B78" s="67" t="s">
        <v>25</v>
      </c>
      <c r="C78" s="72"/>
      <c r="D78" s="72"/>
      <c r="E78" s="72"/>
      <c r="F78" s="72"/>
      <c r="G78" s="72"/>
      <c r="H78" s="72"/>
      <c r="I78" s="72"/>
      <c r="J78" s="72"/>
      <c r="K78" s="70"/>
    </row>
    <row r="79" spans="1:11" ht="15" customHeight="1">
      <c r="A79" s="63" t="s">
        <v>123</v>
      </c>
      <c r="B79" s="56" t="s">
        <v>36</v>
      </c>
      <c r="C79" s="57"/>
      <c r="D79" s="57"/>
      <c r="E79" s="57"/>
      <c r="F79" s="57"/>
      <c r="G79" s="57"/>
      <c r="H79" s="57"/>
      <c r="I79" s="57"/>
      <c r="J79" s="57"/>
      <c r="K79" s="58"/>
    </row>
    <row r="80" spans="1:11" ht="18" customHeight="1">
      <c r="A80" s="63" t="s">
        <v>124</v>
      </c>
      <c r="B80" s="5" t="s">
        <v>5</v>
      </c>
      <c r="C80" s="20">
        <f>SUM(D80:J80)</f>
        <v>109724.95775</v>
      </c>
      <c r="D80" s="20">
        <v>14029.7</v>
      </c>
      <c r="E80" s="20">
        <v>15687.2</v>
      </c>
      <c r="F80" s="20">
        <v>20286.05775</v>
      </c>
      <c r="G80" s="20">
        <v>16450</v>
      </c>
      <c r="H80" s="20">
        <v>14424</v>
      </c>
      <c r="I80" s="20">
        <v>14424</v>
      </c>
      <c r="J80" s="20">
        <v>14424</v>
      </c>
      <c r="K80" s="3" t="s">
        <v>59</v>
      </c>
    </row>
    <row r="81" spans="1:13" ht="15" customHeight="1">
      <c r="A81" s="63" t="s">
        <v>125</v>
      </c>
      <c r="B81" s="56" t="s">
        <v>37</v>
      </c>
      <c r="C81" s="57"/>
      <c r="D81" s="57"/>
      <c r="E81" s="57"/>
      <c r="F81" s="57"/>
      <c r="G81" s="57"/>
      <c r="H81" s="57"/>
      <c r="I81" s="57"/>
      <c r="J81" s="57"/>
      <c r="K81" s="58"/>
      <c r="M81" s="16"/>
    </row>
    <row r="82" spans="1:11" ht="16.5" customHeight="1">
      <c r="A82" s="63" t="s">
        <v>126</v>
      </c>
      <c r="B82" s="5" t="s">
        <v>5</v>
      </c>
      <c r="C82" s="19">
        <f>SUM(D82:J82)</f>
        <v>3170</v>
      </c>
      <c r="D82" s="19">
        <v>295</v>
      </c>
      <c r="E82" s="19">
        <v>450</v>
      </c>
      <c r="F82" s="19">
        <v>485</v>
      </c>
      <c r="G82" s="19">
        <v>500</v>
      </c>
      <c r="H82" s="19">
        <v>480</v>
      </c>
      <c r="I82" s="19">
        <v>480</v>
      </c>
      <c r="J82" s="19">
        <v>480</v>
      </c>
      <c r="K82" s="3" t="s">
        <v>59</v>
      </c>
    </row>
    <row r="83" spans="1:11" ht="15" customHeight="1">
      <c r="A83" s="63" t="s">
        <v>127</v>
      </c>
      <c r="B83" s="56" t="s">
        <v>51</v>
      </c>
      <c r="C83" s="57"/>
      <c r="D83" s="57"/>
      <c r="E83" s="57"/>
      <c r="F83" s="57"/>
      <c r="G83" s="57"/>
      <c r="H83" s="57"/>
      <c r="I83" s="57"/>
      <c r="J83" s="57"/>
      <c r="K83" s="58"/>
    </row>
    <row r="84" spans="1:13" ht="19.5" customHeight="1">
      <c r="A84" s="63" t="s">
        <v>128</v>
      </c>
      <c r="B84" s="5" t="s">
        <v>5</v>
      </c>
      <c r="C84" s="20">
        <f>SUM(D84:J84)</f>
        <v>6375.03352</v>
      </c>
      <c r="D84" s="20">
        <v>1079.2</v>
      </c>
      <c r="E84" s="20">
        <v>779.8</v>
      </c>
      <c r="F84" s="20">
        <v>916.03352</v>
      </c>
      <c r="G84" s="20">
        <v>900</v>
      </c>
      <c r="H84" s="20">
        <v>900</v>
      </c>
      <c r="I84" s="20">
        <v>900</v>
      </c>
      <c r="J84" s="20">
        <v>900</v>
      </c>
      <c r="K84" s="3" t="s">
        <v>59</v>
      </c>
      <c r="M84" s="16"/>
    </row>
    <row r="85" spans="1:11" ht="15" customHeight="1">
      <c r="A85" s="59" t="s">
        <v>129</v>
      </c>
      <c r="B85" s="64" t="s">
        <v>38</v>
      </c>
      <c r="C85" s="68"/>
      <c r="D85" s="68"/>
      <c r="E85" s="68"/>
      <c r="F85" s="68"/>
      <c r="G85" s="68"/>
      <c r="H85" s="68"/>
      <c r="I85" s="68"/>
      <c r="J85" s="68"/>
      <c r="K85" s="62"/>
    </row>
    <row r="86" spans="1:11" ht="17.25" customHeight="1">
      <c r="A86" s="75" t="s">
        <v>130</v>
      </c>
      <c r="B86" s="77" t="s">
        <v>5</v>
      </c>
      <c r="C86" s="71">
        <f>SUM(D86:J86)</f>
        <v>25707.88048</v>
      </c>
      <c r="D86" s="71">
        <f>D89+D94+D96+D122</f>
        <v>2013.5</v>
      </c>
      <c r="E86" s="71">
        <f>E89+E94+E96+E122</f>
        <v>2840</v>
      </c>
      <c r="F86" s="71">
        <f>F89+F94+F96+F122</f>
        <v>3108.18048</v>
      </c>
      <c r="G86" s="71">
        <f>G89+G94+G96+G122</f>
        <v>5947.2</v>
      </c>
      <c r="H86" s="71">
        <f>H89+H94+H96+H122</f>
        <v>3933</v>
      </c>
      <c r="I86" s="71">
        <f>I89+I94+I96+I122</f>
        <v>3933</v>
      </c>
      <c r="J86" s="69">
        <f>J89+J94+J96</f>
        <v>3933</v>
      </c>
      <c r="K86" s="28" t="s">
        <v>64</v>
      </c>
    </row>
    <row r="87" spans="1:11" ht="24" customHeight="1">
      <c r="A87" s="76"/>
      <c r="B87" s="78" t="s">
        <v>25</v>
      </c>
      <c r="C87" s="80"/>
      <c r="D87" s="80"/>
      <c r="E87" s="80"/>
      <c r="F87" s="80"/>
      <c r="G87" s="80"/>
      <c r="H87" s="80"/>
      <c r="I87" s="80"/>
      <c r="J87" s="79"/>
      <c r="K87" s="30"/>
    </row>
    <row r="88" spans="1:11" ht="15" customHeight="1">
      <c r="A88" s="81" t="s">
        <v>131</v>
      </c>
      <c r="B88" s="56" t="s">
        <v>30</v>
      </c>
      <c r="C88" s="57"/>
      <c r="D88" s="57"/>
      <c r="E88" s="57"/>
      <c r="F88" s="57"/>
      <c r="G88" s="57"/>
      <c r="H88" s="57"/>
      <c r="I88" s="57"/>
      <c r="J88" s="57"/>
      <c r="K88" s="58"/>
    </row>
    <row r="89" spans="1:11" ht="15">
      <c r="A89" s="3" t="s">
        <v>132</v>
      </c>
      <c r="B89" s="5" t="s">
        <v>5</v>
      </c>
      <c r="C89" s="20">
        <f>SUM(D89:J89)</f>
        <v>21936.18048</v>
      </c>
      <c r="D89" s="20">
        <v>1743</v>
      </c>
      <c r="E89" s="20">
        <v>2640</v>
      </c>
      <c r="F89" s="20">
        <v>3108.18048</v>
      </c>
      <c r="G89" s="20">
        <v>3000</v>
      </c>
      <c r="H89" s="20">
        <v>3815</v>
      </c>
      <c r="I89" s="20">
        <v>3815</v>
      </c>
      <c r="J89" s="20">
        <v>3815</v>
      </c>
      <c r="K89" s="6" t="s">
        <v>60</v>
      </c>
    </row>
    <row r="90" spans="1:11" ht="15" hidden="1">
      <c r="A90" s="3"/>
      <c r="B90" s="5" t="s">
        <v>6</v>
      </c>
      <c r="C90" s="12">
        <f>SUM(D90:F90)</f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3"/>
    </row>
    <row r="91" spans="1:11" ht="15" hidden="1">
      <c r="A91" s="3"/>
      <c r="B91" s="5" t="s">
        <v>7</v>
      </c>
      <c r="C91" s="12">
        <f>SUM(D91:F91)</f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3"/>
    </row>
    <row r="92" spans="1:11" ht="15" hidden="1">
      <c r="A92" s="3"/>
      <c r="B92" s="5" t="s">
        <v>8</v>
      </c>
      <c r="C92" s="12">
        <f>SUM(D92:F92)</f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3"/>
    </row>
    <row r="93" spans="1:11" ht="29.25" customHeight="1">
      <c r="A93" s="81" t="s">
        <v>133</v>
      </c>
      <c r="B93" s="56" t="s">
        <v>67</v>
      </c>
      <c r="C93" s="57"/>
      <c r="D93" s="57"/>
      <c r="E93" s="57"/>
      <c r="F93" s="57"/>
      <c r="G93" s="57"/>
      <c r="H93" s="57"/>
      <c r="I93" s="57"/>
      <c r="J93" s="57"/>
      <c r="K93" s="58"/>
    </row>
    <row r="94" spans="1:11" ht="15" customHeight="1">
      <c r="A94" s="3" t="s">
        <v>134</v>
      </c>
      <c r="B94" s="5" t="s">
        <v>5</v>
      </c>
      <c r="C94" s="20">
        <f>SUM(D94:J94)</f>
        <v>515.5</v>
      </c>
      <c r="D94" s="20">
        <v>215.5</v>
      </c>
      <c r="E94" s="20">
        <v>0</v>
      </c>
      <c r="F94" s="20">
        <v>0</v>
      </c>
      <c r="G94" s="20">
        <v>300</v>
      </c>
      <c r="H94" s="20">
        <v>0</v>
      </c>
      <c r="I94" s="20">
        <v>0</v>
      </c>
      <c r="J94" s="20">
        <v>0</v>
      </c>
      <c r="K94" s="6" t="s">
        <v>48</v>
      </c>
    </row>
    <row r="95" spans="1:11" ht="15" customHeight="1">
      <c r="A95" s="25" t="s">
        <v>135</v>
      </c>
      <c r="B95" s="83" t="s">
        <v>31</v>
      </c>
      <c r="C95" s="86"/>
      <c r="D95" s="86"/>
      <c r="E95" s="86"/>
      <c r="F95" s="86"/>
      <c r="G95" s="86"/>
      <c r="H95" s="86"/>
      <c r="I95" s="86"/>
      <c r="J95" s="86"/>
      <c r="K95" s="92"/>
    </row>
    <row r="96" spans="1:11" ht="15">
      <c r="A96" s="75" t="s">
        <v>136</v>
      </c>
      <c r="B96" s="77" t="s">
        <v>5</v>
      </c>
      <c r="C96" s="88">
        <f>C102+C107+C112+C117</f>
        <v>609</v>
      </c>
      <c r="D96" s="88">
        <f>D102+D107+D112+D117</f>
        <v>55</v>
      </c>
      <c r="E96" s="88">
        <f aca="true" t="shared" si="21" ref="E96:J96">E102+E107+E112+E117</f>
        <v>200</v>
      </c>
      <c r="F96" s="88">
        <f t="shared" si="21"/>
        <v>0</v>
      </c>
      <c r="G96" s="88">
        <f>G102+G107+G112+G117</f>
        <v>0</v>
      </c>
      <c r="H96" s="88">
        <f t="shared" si="21"/>
        <v>118</v>
      </c>
      <c r="I96" s="88">
        <f t="shared" si="21"/>
        <v>118</v>
      </c>
      <c r="J96" s="88">
        <f t="shared" si="21"/>
        <v>118</v>
      </c>
      <c r="K96" s="27" t="s">
        <v>26</v>
      </c>
    </row>
    <row r="97" spans="1:11" ht="15" hidden="1">
      <c r="A97" s="82"/>
      <c r="B97" s="85" t="s">
        <v>6</v>
      </c>
      <c r="C97" s="89">
        <f>SUM(D97:F97)</f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74"/>
    </row>
    <row r="98" spans="1:11" ht="15" hidden="1">
      <c r="A98" s="82"/>
      <c r="B98" s="85" t="s">
        <v>7</v>
      </c>
      <c r="C98" s="89">
        <f>SUM(D98:F98)</f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74"/>
    </row>
    <row r="99" spans="1:11" ht="15" hidden="1">
      <c r="A99" s="82"/>
      <c r="B99" s="85" t="s">
        <v>8</v>
      </c>
      <c r="C99" s="89">
        <f>SUM(D99:F99)</f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74"/>
    </row>
    <row r="100" spans="1:11" ht="15">
      <c r="A100" s="76"/>
      <c r="B100" s="78" t="s">
        <v>25</v>
      </c>
      <c r="C100" s="90"/>
      <c r="D100" s="90"/>
      <c r="E100" s="90"/>
      <c r="F100" s="90"/>
      <c r="G100" s="91"/>
      <c r="H100" s="91"/>
      <c r="I100" s="91"/>
      <c r="J100" s="91"/>
      <c r="K100" s="26"/>
    </row>
    <row r="101" spans="1:11" ht="32.25" customHeight="1">
      <c r="A101" s="3" t="s">
        <v>137</v>
      </c>
      <c r="B101" s="84" t="s">
        <v>40</v>
      </c>
      <c r="C101" s="87"/>
      <c r="D101" s="87"/>
      <c r="E101" s="87"/>
      <c r="F101" s="87"/>
      <c r="G101" s="87"/>
      <c r="H101" s="87"/>
      <c r="I101" s="87"/>
      <c r="J101" s="87"/>
      <c r="K101" s="93"/>
    </row>
    <row r="102" spans="1:11" ht="15">
      <c r="A102" s="3" t="s">
        <v>138</v>
      </c>
      <c r="B102" s="5" t="s">
        <v>5</v>
      </c>
      <c r="C102" s="19">
        <f>SUM(D102:J102)</f>
        <v>215</v>
      </c>
      <c r="D102" s="19">
        <v>50</v>
      </c>
      <c r="E102" s="19">
        <v>0</v>
      </c>
      <c r="F102" s="19">
        <v>0</v>
      </c>
      <c r="G102" s="19">
        <v>0</v>
      </c>
      <c r="H102" s="19">
        <v>55</v>
      </c>
      <c r="I102" s="19">
        <v>55</v>
      </c>
      <c r="J102" s="19">
        <v>55</v>
      </c>
      <c r="K102" s="6" t="s">
        <v>61</v>
      </c>
    </row>
    <row r="103" spans="1:11" ht="15" hidden="1">
      <c r="A103" s="3"/>
      <c r="B103" s="5" t="s">
        <v>6</v>
      </c>
      <c r="C103" s="13">
        <f>SUM(D103:F103)</f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3"/>
    </row>
    <row r="104" spans="1:11" ht="15" hidden="1">
      <c r="A104" s="3"/>
      <c r="B104" s="5" t="s">
        <v>7</v>
      </c>
      <c r="C104" s="13">
        <f>SUM(D104:F104)</f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3"/>
    </row>
    <row r="105" spans="1:11" ht="15" hidden="1">
      <c r="A105" s="3"/>
      <c r="B105" s="5" t="s">
        <v>8</v>
      </c>
      <c r="C105" s="13">
        <f>SUM(D105:F105)</f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3"/>
    </row>
    <row r="106" spans="1:11" ht="18.75" customHeight="1">
      <c r="A106" s="3" t="s">
        <v>139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8"/>
    </row>
    <row r="107" spans="1:11" ht="28.5" customHeight="1">
      <c r="A107" s="3" t="s">
        <v>140</v>
      </c>
      <c r="B107" s="5" t="s">
        <v>5</v>
      </c>
      <c r="C107" s="19">
        <f>SUM(D107:J107)</f>
        <v>174</v>
      </c>
      <c r="D107" s="19">
        <v>0</v>
      </c>
      <c r="E107" s="19">
        <v>0</v>
      </c>
      <c r="F107" s="19">
        <v>0</v>
      </c>
      <c r="G107" s="19">
        <v>0</v>
      </c>
      <c r="H107" s="19">
        <v>58</v>
      </c>
      <c r="I107" s="19">
        <v>58</v>
      </c>
      <c r="J107" s="19">
        <v>58</v>
      </c>
      <c r="K107" s="6" t="s">
        <v>62</v>
      </c>
    </row>
    <row r="108" spans="1:11" ht="15" hidden="1">
      <c r="A108" s="3"/>
      <c r="B108" s="5" t="s">
        <v>6</v>
      </c>
      <c r="C108" s="13">
        <f>SUM(D108:F108)</f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3"/>
    </row>
    <row r="109" spans="1:11" ht="15" hidden="1">
      <c r="A109" s="3"/>
      <c r="B109" s="5" t="s">
        <v>7</v>
      </c>
      <c r="C109" s="13">
        <f>SUM(D109:F109)</f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3"/>
    </row>
    <row r="110" spans="1:11" ht="15" hidden="1">
      <c r="A110" s="3"/>
      <c r="B110" s="5" t="s">
        <v>8</v>
      </c>
      <c r="C110" s="13">
        <f>SUM(D110:F110)</f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3"/>
    </row>
    <row r="111" spans="1:11" ht="19.5" customHeight="1">
      <c r="A111" s="3" t="s">
        <v>141</v>
      </c>
      <c r="B111" s="56" t="s">
        <v>33</v>
      </c>
      <c r="C111" s="57"/>
      <c r="D111" s="57"/>
      <c r="E111" s="57"/>
      <c r="F111" s="57"/>
      <c r="G111" s="57"/>
      <c r="H111" s="57"/>
      <c r="I111" s="57"/>
      <c r="J111" s="57"/>
      <c r="K111" s="58"/>
    </row>
    <row r="112" spans="1:11" ht="25.5" customHeight="1">
      <c r="A112" s="3" t="s">
        <v>142</v>
      </c>
      <c r="B112" s="5" t="s">
        <v>5</v>
      </c>
      <c r="C112" s="19">
        <f>SUM(D112:J112)</f>
        <v>20</v>
      </c>
      <c r="D112" s="19">
        <v>5</v>
      </c>
      <c r="E112" s="19">
        <v>0</v>
      </c>
      <c r="F112" s="19">
        <v>0</v>
      </c>
      <c r="G112" s="19">
        <v>0</v>
      </c>
      <c r="H112" s="19">
        <v>5</v>
      </c>
      <c r="I112" s="19">
        <v>5</v>
      </c>
      <c r="J112" s="19">
        <v>5</v>
      </c>
      <c r="K112" s="6" t="s">
        <v>62</v>
      </c>
    </row>
    <row r="113" spans="1:11" ht="15" hidden="1">
      <c r="A113" s="3"/>
      <c r="B113" s="5" t="s">
        <v>6</v>
      </c>
      <c r="C113" s="13">
        <f>SUM(D113:F113)</f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3"/>
    </row>
    <row r="114" spans="1:11" ht="15" hidden="1">
      <c r="A114" s="3"/>
      <c r="B114" s="5" t="s">
        <v>7</v>
      </c>
      <c r="C114" s="13">
        <f>SUM(D114:F114)</f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3"/>
    </row>
    <row r="115" spans="1:11" ht="15" hidden="1">
      <c r="A115" s="3"/>
      <c r="B115" s="5" t="s">
        <v>8</v>
      </c>
      <c r="C115" s="13">
        <f>SUM(D115:F115)</f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3"/>
    </row>
    <row r="116" spans="1:11" ht="19.5" customHeight="1">
      <c r="A116" s="3" t="s">
        <v>143</v>
      </c>
      <c r="B116" s="56" t="s">
        <v>39</v>
      </c>
      <c r="C116" s="57"/>
      <c r="D116" s="57"/>
      <c r="E116" s="57"/>
      <c r="F116" s="57"/>
      <c r="G116" s="57"/>
      <c r="H116" s="57"/>
      <c r="I116" s="57"/>
      <c r="J116" s="57"/>
      <c r="K116" s="58"/>
    </row>
    <row r="117" spans="1:11" ht="15">
      <c r="A117" s="3" t="s">
        <v>144</v>
      </c>
      <c r="B117" s="5" t="s">
        <v>5</v>
      </c>
      <c r="C117" s="19">
        <f>SUM(D117:J117)</f>
        <v>200</v>
      </c>
      <c r="D117" s="19">
        <v>0</v>
      </c>
      <c r="E117" s="19">
        <v>200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6" t="s">
        <v>61</v>
      </c>
    </row>
    <row r="118" spans="1:11" ht="15" hidden="1">
      <c r="A118" s="3"/>
      <c r="B118" s="5" t="s">
        <v>6</v>
      </c>
      <c r="C118" s="13">
        <f>SUM(D118:F118)</f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3"/>
    </row>
    <row r="119" spans="1:11" ht="15" hidden="1">
      <c r="A119" s="3"/>
      <c r="B119" s="5" t="s">
        <v>7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5" hidden="1">
      <c r="A120" s="3"/>
      <c r="B120" s="5" t="s">
        <v>8</v>
      </c>
      <c r="C120" s="13">
        <f>SUM(D120:F120)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"/>
    </row>
    <row r="121" spans="1:11" ht="15" customHeight="1">
      <c r="A121" s="25" t="s">
        <v>145</v>
      </c>
      <c r="B121" s="83" t="s">
        <v>52</v>
      </c>
      <c r="C121" s="86"/>
      <c r="D121" s="86"/>
      <c r="E121" s="86"/>
      <c r="F121" s="86"/>
      <c r="G121" s="86"/>
      <c r="H121" s="86"/>
      <c r="I121" s="86"/>
      <c r="J121" s="86"/>
      <c r="K121" s="92"/>
    </row>
    <row r="122" spans="1:11" ht="15">
      <c r="A122" s="75" t="s">
        <v>146</v>
      </c>
      <c r="B122" s="77" t="s">
        <v>5</v>
      </c>
      <c r="C122" s="88">
        <f>SUM(D122:J122)</f>
        <v>2647.2</v>
      </c>
      <c r="D122" s="88">
        <v>0</v>
      </c>
      <c r="E122" s="88">
        <v>0</v>
      </c>
      <c r="F122" s="88">
        <v>0</v>
      </c>
      <c r="G122" s="88">
        <v>2647.2</v>
      </c>
      <c r="H122" s="88">
        <v>0</v>
      </c>
      <c r="I122" s="88">
        <v>0</v>
      </c>
      <c r="J122" s="88">
        <v>0</v>
      </c>
      <c r="K122" s="25" t="s">
        <v>26</v>
      </c>
    </row>
    <row r="123" spans="1:11" ht="15.75">
      <c r="A123" s="94"/>
      <c r="B123" s="78" t="s">
        <v>25</v>
      </c>
      <c r="C123" s="95"/>
      <c r="D123" s="95"/>
      <c r="E123" s="95"/>
      <c r="F123" s="95"/>
      <c r="G123" s="95"/>
      <c r="H123" s="95"/>
      <c r="I123" s="95"/>
      <c r="J123" s="95"/>
      <c r="K123" s="26"/>
    </row>
    <row r="124" spans="1:11" ht="15" customHeight="1">
      <c r="A124" s="75" t="s">
        <v>147</v>
      </c>
      <c r="B124" s="56" t="s">
        <v>71</v>
      </c>
      <c r="C124" s="57"/>
      <c r="D124" s="57"/>
      <c r="E124" s="57"/>
      <c r="F124" s="57"/>
      <c r="G124" s="57"/>
      <c r="H124" s="57"/>
      <c r="I124" s="57"/>
      <c r="J124" s="57"/>
      <c r="K124" s="58"/>
    </row>
    <row r="125" spans="1:11" ht="15">
      <c r="A125" s="75" t="s">
        <v>148</v>
      </c>
      <c r="B125" s="5" t="s">
        <v>5</v>
      </c>
      <c r="C125" s="20">
        <f>SUM(D125:J125)</f>
        <v>2647.2</v>
      </c>
      <c r="D125" s="20">
        <v>0</v>
      </c>
      <c r="E125" s="20">
        <v>0</v>
      </c>
      <c r="F125" s="20">
        <v>0</v>
      </c>
      <c r="G125" s="20">
        <v>2647.2</v>
      </c>
      <c r="H125" s="20">
        <v>0</v>
      </c>
      <c r="I125" s="20">
        <v>0</v>
      </c>
      <c r="J125" s="20">
        <v>0</v>
      </c>
      <c r="K125" s="3" t="s">
        <v>63</v>
      </c>
    </row>
    <row r="126" spans="1:11" ht="28.5" customHeight="1">
      <c r="A126" s="3" t="s">
        <v>149</v>
      </c>
      <c r="B126" s="60" t="s">
        <v>49</v>
      </c>
      <c r="C126" s="61"/>
      <c r="D126" s="61"/>
      <c r="E126" s="61"/>
      <c r="F126" s="61"/>
      <c r="G126" s="61"/>
      <c r="H126" s="61"/>
      <c r="I126" s="61"/>
      <c r="J126" s="61"/>
      <c r="K126" s="62"/>
    </row>
    <row r="127" spans="1:11" ht="15">
      <c r="A127" s="3" t="s">
        <v>150</v>
      </c>
      <c r="B127" s="14" t="s">
        <v>27</v>
      </c>
      <c r="C127" s="21">
        <f>SUM(D127:J127)</f>
        <v>14032.865</v>
      </c>
      <c r="D127" s="21">
        <f>SUM(D128:D129)</f>
        <v>0</v>
      </c>
      <c r="E127" s="21">
        <f aca="true" t="shared" si="22" ref="E127:J127">SUM(E128:E129)</f>
        <v>0</v>
      </c>
      <c r="F127" s="21">
        <f>SUM(F128:F129)</f>
        <v>6072.875</v>
      </c>
      <c r="G127" s="21">
        <f t="shared" si="22"/>
        <v>7959.99</v>
      </c>
      <c r="H127" s="21">
        <f t="shared" si="22"/>
        <v>0</v>
      </c>
      <c r="I127" s="21">
        <f t="shared" si="22"/>
        <v>0</v>
      </c>
      <c r="J127" s="21">
        <f t="shared" si="22"/>
        <v>0</v>
      </c>
      <c r="K127" s="28" t="s">
        <v>65</v>
      </c>
    </row>
    <row r="128" spans="1:11" ht="15">
      <c r="A128" s="3" t="s">
        <v>151</v>
      </c>
      <c r="B128" s="5" t="s">
        <v>5</v>
      </c>
      <c r="C128" s="20">
        <f>SUM(D128:J128)</f>
        <v>12917.99</v>
      </c>
      <c r="D128" s="20">
        <f>SUM(D131)</f>
        <v>0</v>
      </c>
      <c r="E128" s="20">
        <f aca="true" t="shared" si="23" ref="E128:J128">SUM(E131)</f>
        <v>0</v>
      </c>
      <c r="F128" s="20">
        <f t="shared" si="23"/>
        <v>4958</v>
      </c>
      <c r="G128" s="20">
        <f t="shared" si="23"/>
        <v>7959.99</v>
      </c>
      <c r="H128" s="20">
        <f t="shared" si="23"/>
        <v>0</v>
      </c>
      <c r="I128" s="20">
        <f t="shared" si="23"/>
        <v>0</v>
      </c>
      <c r="J128" s="20">
        <f t="shared" si="23"/>
        <v>0</v>
      </c>
      <c r="K128" s="29"/>
    </row>
    <row r="129" spans="1:11" ht="15">
      <c r="A129" s="3" t="s">
        <v>152</v>
      </c>
      <c r="B129" s="11" t="s">
        <v>7</v>
      </c>
      <c r="C129" s="20">
        <f>SUM(D129:J129)</f>
        <v>1114.875</v>
      </c>
      <c r="D129" s="20">
        <f>SUM(D132)</f>
        <v>0</v>
      </c>
      <c r="E129" s="20">
        <f aca="true" t="shared" si="24" ref="E129:J129">SUM(E132)</f>
        <v>0</v>
      </c>
      <c r="F129" s="20">
        <f t="shared" si="24"/>
        <v>1114.875</v>
      </c>
      <c r="G129" s="20">
        <f t="shared" si="24"/>
        <v>0</v>
      </c>
      <c r="H129" s="20">
        <f t="shared" si="24"/>
        <v>0</v>
      </c>
      <c r="I129" s="20">
        <f t="shared" si="24"/>
        <v>0</v>
      </c>
      <c r="J129" s="20">
        <f t="shared" si="24"/>
        <v>0</v>
      </c>
      <c r="K129" s="30"/>
    </row>
    <row r="130" spans="1:11" ht="15" customHeight="1">
      <c r="A130" s="59" t="s">
        <v>153</v>
      </c>
      <c r="B130" s="56" t="s">
        <v>53</v>
      </c>
      <c r="C130" s="57"/>
      <c r="D130" s="57"/>
      <c r="E130" s="57"/>
      <c r="F130" s="57"/>
      <c r="G130" s="57"/>
      <c r="H130" s="57"/>
      <c r="I130" s="57"/>
      <c r="J130" s="57"/>
      <c r="K130" s="58"/>
    </row>
    <row r="131" spans="1:11" ht="15">
      <c r="A131" s="3" t="s">
        <v>154</v>
      </c>
      <c r="B131" s="5" t="s">
        <v>5</v>
      </c>
      <c r="C131" s="20">
        <f>SUM(D131:J131)</f>
        <v>12917.99</v>
      </c>
      <c r="D131" s="19">
        <v>0</v>
      </c>
      <c r="E131" s="19">
        <v>0</v>
      </c>
      <c r="F131" s="19">
        <v>4958</v>
      </c>
      <c r="G131" s="19">
        <v>7959.99</v>
      </c>
      <c r="H131" s="19">
        <v>0</v>
      </c>
      <c r="I131" s="19">
        <v>0</v>
      </c>
      <c r="J131" s="19">
        <v>0</v>
      </c>
      <c r="K131" s="49" t="s">
        <v>65</v>
      </c>
    </row>
    <row r="132" spans="1:11" ht="15">
      <c r="A132" s="3" t="s">
        <v>155</v>
      </c>
      <c r="B132" s="11" t="s">
        <v>7</v>
      </c>
      <c r="C132" s="20">
        <f>SUM(D132:J132)</f>
        <v>1114.875</v>
      </c>
      <c r="D132" s="19">
        <v>0</v>
      </c>
      <c r="E132" s="19">
        <v>0</v>
      </c>
      <c r="F132" s="19">
        <v>1114.875</v>
      </c>
      <c r="G132" s="19">
        <v>0</v>
      </c>
      <c r="H132" s="19">
        <v>0</v>
      </c>
      <c r="I132" s="19">
        <v>0</v>
      </c>
      <c r="J132" s="19">
        <v>0</v>
      </c>
      <c r="K132" s="50"/>
    </row>
    <row r="133" spans="1:11" ht="15" customHeight="1">
      <c r="A133" s="63" t="s">
        <v>156</v>
      </c>
      <c r="B133" s="96" t="s">
        <v>66</v>
      </c>
      <c r="C133" s="97"/>
      <c r="D133" s="97"/>
      <c r="E133" s="97"/>
      <c r="F133" s="97"/>
      <c r="G133" s="97"/>
      <c r="H133" s="97"/>
      <c r="I133" s="97"/>
      <c r="J133" s="97"/>
      <c r="K133" s="98"/>
    </row>
    <row r="134" spans="1:11" ht="15">
      <c r="A134" s="63" t="s">
        <v>157</v>
      </c>
      <c r="B134" s="11" t="s">
        <v>5</v>
      </c>
      <c r="C134" s="22">
        <f>SUM(D134:J134)</f>
        <v>200</v>
      </c>
      <c r="D134" s="22">
        <v>0</v>
      </c>
      <c r="E134" s="22">
        <v>0</v>
      </c>
      <c r="F134" s="22">
        <v>0</v>
      </c>
      <c r="G134" s="22">
        <v>200</v>
      </c>
      <c r="H134" s="22">
        <v>0</v>
      </c>
      <c r="I134" s="22">
        <v>0</v>
      </c>
      <c r="J134" s="22">
        <v>0</v>
      </c>
      <c r="K134" s="3" t="s">
        <v>46</v>
      </c>
    </row>
  </sheetData>
  <sheetProtection/>
  <mergeCells count="80">
    <mergeCell ref="B68:K68"/>
    <mergeCell ref="B70:K70"/>
    <mergeCell ref="B72:K72"/>
    <mergeCell ref="B74:K74"/>
    <mergeCell ref="B46:K46"/>
    <mergeCell ref="B52:K52"/>
    <mergeCell ref="B55:K55"/>
    <mergeCell ref="B58:K58"/>
    <mergeCell ref="K131:K132"/>
    <mergeCell ref="K53:K54"/>
    <mergeCell ref="K56:K57"/>
    <mergeCell ref="B64:K64"/>
    <mergeCell ref="B66:K66"/>
    <mergeCell ref="B79:K79"/>
    <mergeCell ref="B81:K81"/>
    <mergeCell ref="B83:K83"/>
    <mergeCell ref="B85:K85"/>
    <mergeCell ref="B88:K88"/>
    <mergeCell ref="K86:K87"/>
    <mergeCell ref="B93:K93"/>
    <mergeCell ref="B95:K95"/>
    <mergeCell ref="B101:K101"/>
    <mergeCell ref="J31:J32"/>
    <mergeCell ref="G31:G32"/>
    <mergeCell ref="H31:H32"/>
    <mergeCell ref="J27:J28"/>
    <mergeCell ref="A30:K30"/>
    <mergeCell ref="A31:A32"/>
    <mergeCell ref="F31:F32"/>
    <mergeCell ref="H27:H28"/>
    <mergeCell ref="I27:I28"/>
    <mergeCell ref="A5:K5"/>
    <mergeCell ref="A6:K6"/>
    <mergeCell ref="A26:K26"/>
    <mergeCell ref="K27:K28"/>
    <mergeCell ref="E27:E28"/>
    <mergeCell ref="F27:F28"/>
    <mergeCell ref="A27:A28"/>
    <mergeCell ref="G27:G28"/>
    <mergeCell ref="B8:B9"/>
    <mergeCell ref="C8:J8"/>
    <mergeCell ref="K8:K9"/>
    <mergeCell ref="A37:K37"/>
    <mergeCell ref="C27:C28"/>
    <mergeCell ref="A8:A9"/>
    <mergeCell ref="I31:I32"/>
    <mergeCell ref="C31:C32"/>
    <mergeCell ref="D31:D32"/>
    <mergeCell ref="E31:E32"/>
    <mergeCell ref="K31:K32"/>
    <mergeCell ref="D27:D28"/>
    <mergeCell ref="F39:F40"/>
    <mergeCell ref="C39:C40"/>
    <mergeCell ref="D39:D40"/>
    <mergeCell ref="A45:K45"/>
    <mergeCell ref="E39:E40"/>
    <mergeCell ref="A60:K60"/>
    <mergeCell ref="K61:K62"/>
    <mergeCell ref="B106:K106"/>
    <mergeCell ref="B111:K111"/>
    <mergeCell ref="B116:K116"/>
    <mergeCell ref="B121:K121"/>
    <mergeCell ref="B124:K124"/>
    <mergeCell ref="B126:K126"/>
    <mergeCell ref="K127:K129"/>
    <mergeCell ref="B130:K130"/>
    <mergeCell ref="B133:K133"/>
    <mergeCell ref="I2:K2"/>
    <mergeCell ref="G39:G40"/>
    <mergeCell ref="H39:H40"/>
    <mergeCell ref="I39:I40"/>
    <mergeCell ref="A38:K38"/>
    <mergeCell ref="A39:A40"/>
    <mergeCell ref="J39:J40"/>
    <mergeCell ref="K39:K40"/>
    <mergeCell ref="A3:K3"/>
    <mergeCell ref="A4:K4"/>
    <mergeCell ref="B76:K76"/>
    <mergeCell ref="I1:K1"/>
    <mergeCell ref="N7:P7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2017-03-31T06:03:49Z</cp:lastPrinted>
  <dcterms:created xsi:type="dcterms:W3CDTF">2006-09-16T00:00:00Z</dcterms:created>
  <dcterms:modified xsi:type="dcterms:W3CDTF">2017-03-31T06:27:14Z</dcterms:modified>
  <cp:category/>
  <cp:version/>
  <cp:contentType/>
  <cp:contentStatus/>
</cp:coreProperties>
</file>