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C68" i="1"/>
  <c r="C64"/>
  <c r="C56"/>
  <c r="C57"/>
  <c r="C53"/>
  <c r="C50"/>
  <c r="C47"/>
  <c r="C296"/>
  <c r="C297"/>
  <c r="C298"/>
  <c r="C312"/>
  <c r="C313"/>
  <c r="C311"/>
  <c r="C310" s="1"/>
  <c r="C325"/>
  <c r="C326"/>
  <c r="C331"/>
  <c r="C330"/>
  <c r="C329"/>
  <c r="C328"/>
  <c r="C336"/>
  <c r="C335"/>
  <c r="C334"/>
  <c r="C333"/>
  <c r="C341"/>
  <c r="C340"/>
  <c r="C339"/>
  <c r="C338"/>
  <c r="C344"/>
  <c r="C345"/>
  <c r="C346"/>
  <c r="C343" s="1"/>
  <c r="C348"/>
  <c r="C349"/>
  <c r="J348"/>
  <c r="K348"/>
  <c r="J343"/>
  <c r="K343"/>
  <c r="J338"/>
  <c r="K338"/>
  <c r="J333"/>
  <c r="K333"/>
  <c r="J328"/>
  <c r="K328"/>
  <c r="J325"/>
  <c r="K325"/>
  <c r="J321"/>
  <c r="J320" s="1"/>
  <c r="J322"/>
  <c r="J323"/>
  <c r="K321"/>
  <c r="K320" s="1"/>
  <c r="K322"/>
  <c r="K323"/>
  <c r="J316"/>
  <c r="J315" s="1"/>
  <c r="J317"/>
  <c r="J307" s="1"/>
  <c r="J302" s="1"/>
  <c r="J318"/>
  <c r="J308" s="1"/>
  <c r="K316"/>
  <c r="K315" s="1"/>
  <c r="K317"/>
  <c r="K307" s="1"/>
  <c r="K302" s="1"/>
  <c r="K318"/>
  <c r="J310"/>
  <c r="K310"/>
  <c r="J306"/>
  <c r="J305" s="1"/>
  <c r="K306"/>
  <c r="K308"/>
  <c r="J301"/>
  <c r="J300" s="1"/>
  <c r="K301"/>
  <c r="K300" s="1"/>
  <c r="K303"/>
  <c r="J296"/>
  <c r="K296"/>
  <c r="J293"/>
  <c r="J294"/>
  <c r="J292" s="1"/>
  <c r="K293"/>
  <c r="K294"/>
  <c r="K292"/>
  <c r="J289"/>
  <c r="K289"/>
  <c r="K284" s="1"/>
  <c r="J286"/>
  <c r="K286"/>
  <c r="J284"/>
  <c r="J283" s="1"/>
  <c r="J280"/>
  <c r="J279" s="1"/>
  <c r="J281"/>
  <c r="K281"/>
  <c r="C262"/>
  <c r="C271"/>
  <c r="C274"/>
  <c r="C277"/>
  <c r="J276"/>
  <c r="K276"/>
  <c r="J273"/>
  <c r="K273"/>
  <c r="J270"/>
  <c r="K270"/>
  <c r="J268"/>
  <c r="J267"/>
  <c r="K268"/>
  <c r="K253" s="1"/>
  <c r="K252" s="1"/>
  <c r="J261"/>
  <c r="K261"/>
  <c r="J259"/>
  <c r="J258" s="1"/>
  <c r="K259"/>
  <c r="K256"/>
  <c r="K255"/>
  <c r="K258"/>
  <c r="C250"/>
  <c r="C247"/>
  <c r="C244"/>
  <c r="C243" s="1"/>
  <c r="C241"/>
  <c r="C238"/>
  <c r="C235"/>
  <c r="C229"/>
  <c r="C228" s="1"/>
  <c r="C226"/>
  <c r="C223"/>
  <c r="C222" s="1"/>
  <c r="C217"/>
  <c r="C214"/>
  <c r="C213" s="1"/>
  <c r="C211"/>
  <c r="C210" s="1"/>
  <c r="C208"/>
  <c r="C207" s="1"/>
  <c r="C194"/>
  <c r="J249"/>
  <c r="K249"/>
  <c r="J234"/>
  <c r="K234"/>
  <c r="J237"/>
  <c r="K237"/>
  <c r="J240"/>
  <c r="K240"/>
  <c r="J243"/>
  <c r="K243"/>
  <c r="J246"/>
  <c r="K246"/>
  <c r="J232"/>
  <c r="J201" s="1"/>
  <c r="J188" s="1"/>
  <c r="J187" s="1"/>
  <c r="K232"/>
  <c r="K231"/>
  <c r="J219"/>
  <c r="K220"/>
  <c r="K219" s="1"/>
  <c r="J220"/>
  <c r="I220"/>
  <c r="J222"/>
  <c r="K222"/>
  <c r="J228"/>
  <c r="K228"/>
  <c r="J225"/>
  <c r="K225"/>
  <c r="J216"/>
  <c r="K216"/>
  <c r="J213"/>
  <c r="K213"/>
  <c r="J210"/>
  <c r="K210"/>
  <c r="J207"/>
  <c r="K207"/>
  <c r="J205"/>
  <c r="J204"/>
  <c r="K205"/>
  <c r="J202"/>
  <c r="K202"/>
  <c r="J194"/>
  <c r="K194"/>
  <c r="C165"/>
  <c r="C164"/>
  <c r="C161"/>
  <c r="C172"/>
  <c r="C175"/>
  <c r="C182"/>
  <c r="C181"/>
  <c r="C178"/>
  <c r="C185"/>
  <c r="J189"/>
  <c r="K189"/>
  <c r="J184"/>
  <c r="K184"/>
  <c r="J180"/>
  <c r="K180"/>
  <c r="J177"/>
  <c r="K177"/>
  <c r="J174"/>
  <c r="K174"/>
  <c r="J171"/>
  <c r="K171"/>
  <c r="J168"/>
  <c r="J169"/>
  <c r="J167" s="1"/>
  <c r="K168"/>
  <c r="K169"/>
  <c r="K167"/>
  <c r="J163"/>
  <c r="K163"/>
  <c r="J160"/>
  <c r="K160"/>
  <c r="J158"/>
  <c r="J157" s="1"/>
  <c r="K158"/>
  <c r="K157"/>
  <c r="J154"/>
  <c r="J155"/>
  <c r="K154"/>
  <c r="K155"/>
  <c r="K151" s="1"/>
  <c r="J151"/>
  <c r="J21"/>
  <c r="K18"/>
  <c r="K14" s="1"/>
  <c r="C71"/>
  <c r="C67"/>
  <c r="C147"/>
  <c r="C144"/>
  <c r="C143"/>
  <c r="C140"/>
  <c r="C139"/>
  <c r="C138"/>
  <c r="C132"/>
  <c r="C131"/>
  <c r="C128"/>
  <c r="C125"/>
  <c r="C124"/>
  <c r="C121"/>
  <c r="C114"/>
  <c r="C100"/>
  <c r="C97"/>
  <c r="C90"/>
  <c r="J146"/>
  <c r="K146"/>
  <c r="J142"/>
  <c r="K142"/>
  <c r="J138"/>
  <c r="K138"/>
  <c r="J135"/>
  <c r="J136"/>
  <c r="J108" s="1"/>
  <c r="K135"/>
  <c r="K136"/>
  <c r="K134"/>
  <c r="J130"/>
  <c r="K130"/>
  <c r="J120"/>
  <c r="K120"/>
  <c r="J123"/>
  <c r="K123"/>
  <c r="J127"/>
  <c r="K127"/>
  <c r="J117"/>
  <c r="J116" s="1"/>
  <c r="J118"/>
  <c r="K117"/>
  <c r="K116" s="1"/>
  <c r="K118"/>
  <c r="J113"/>
  <c r="K113"/>
  <c r="J111"/>
  <c r="K111"/>
  <c r="K110"/>
  <c r="K107"/>
  <c r="K106" s="1"/>
  <c r="K108"/>
  <c r="K21" s="1"/>
  <c r="K104"/>
  <c r="J99"/>
  <c r="K99"/>
  <c r="J96"/>
  <c r="K96"/>
  <c r="J92"/>
  <c r="K92"/>
  <c r="J89"/>
  <c r="K89"/>
  <c r="J86"/>
  <c r="J87"/>
  <c r="K86"/>
  <c r="K87"/>
  <c r="K85"/>
  <c r="J82"/>
  <c r="K82"/>
  <c r="K83"/>
  <c r="K59"/>
  <c r="J61"/>
  <c r="J41" s="1"/>
  <c r="K61"/>
  <c r="K60"/>
  <c r="J60"/>
  <c r="J63"/>
  <c r="K63"/>
  <c r="J70"/>
  <c r="K70"/>
  <c r="J66"/>
  <c r="K66"/>
  <c r="J55"/>
  <c r="K55"/>
  <c r="J52"/>
  <c r="C52" s="1"/>
  <c r="K52"/>
  <c r="J49"/>
  <c r="K49"/>
  <c r="J46"/>
  <c r="K46"/>
  <c r="J44"/>
  <c r="J40" s="1"/>
  <c r="J43"/>
  <c r="K44"/>
  <c r="K41"/>
  <c r="J35"/>
  <c r="K35"/>
  <c r="J29"/>
  <c r="J28"/>
  <c r="K29"/>
  <c r="J30"/>
  <c r="K30"/>
  <c r="J25"/>
  <c r="K26"/>
  <c r="G205"/>
  <c r="D321"/>
  <c r="E321"/>
  <c r="F321"/>
  <c r="F316" s="1"/>
  <c r="F322"/>
  <c r="F323"/>
  <c r="F320"/>
  <c r="G321"/>
  <c r="H323"/>
  <c r="H322"/>
  <c r="H317"/>
  <c r="H321"/>
  <c r="H316"/>
  <c r="I343"/>
  <c r="H343"/>
  <c r="G343"/>
  <c r="F343"/>
  <c r="E343"/>
  <c r="D343"/>
  <c r="D220"/>
  <c r="E220"/>
  <c r="E219"/>
  <c r="F220"/>
  <c r="H220"/>
  <c r="G220"/>
  <c r="G201" s="1"/>
  <c r="G188" s="1"/>
  <c r="G187" s="1"/>
  <c r="E228"/>
  <c r="F228"/>
  <c r="G228"/>
  <c r="H228"/>
  <c r="I228"/>
  <c r="D228"/>
  <c r="D205"/>
  <c r="E205"/>
  <c r="F205"/>
  <c r="H205"/>
  <c r="H232"/>
  <c r="H231" s="1"/>
  <c r="I205"/>
  <c r="I204"/>
  <c r="E216"/>
  <c r="F216"/>
  <c r="G216"/>
  <c r="H216"/>
  <c r="I216"/>
  <c r="D216"/>
  <c r="D213"/>
  <c r="C216"/>
  <c r="D44"/>
  <c r="E44"/>
  <c r="F44"/>
  <c r="F43"/>
  <c r="H44"/>
  <c r="I44"/>
  <c r="I40" s="1"/>
  <c r="I60"/>
  <c r="G44"/>
  <c r="E46"/>
  <c r="F46"/>
  <c r="G46"/>
  <c r="H46"/>
  <c r="I46"/>
  <c r="D46"/>
  <c r="C46" s="1"/>
  <c r="E49"/>
  <c r="F49"/>
  <c r="G49"/>
  <c r="H49"/>
  <c r="I49"/>
  <c r="D49"/>
  <c r="C49" s="1"/>
  <c r="D63"/>
  <c r="I348"/>
  <c r="H348"/>
  <c r="G348"/>
  <c r="F348"/>
  <c r="E348"/>
  <c r="D348"/>
  <c r="I338"/>
  <c r="H338"/>
  <c r="G338"/>
  <c r="F338"/>
  <c r="E338"/>
  <c r="D338"/>
  <c r="I333"/>
  <c r="H333"/>
  <c r="G333"/>
  <c r="F333"/>
  <c r="E333"/>
  <c r="D333"/>
  <c r="I328"/>
  <c r="H328"/>
  <c r="G328"/>
  <c r="F328"/>
  <c r="E328"/>
  <c r="D328"/>
  <c r="I325"/>
  <c r="H325"/>
  <c r="G325"/>
  <c r="F325"/>
  <c r="E325"/>
  <c r="D325"/>
  <c r="I323"/>
  <c r="I320" s="1"/>
  <c r="G323"/>
  <c r="G318"/>
  <c r="G308"/>
  <c r="G18" s="1"/>
  <c r="G14" s="1"/>
  <c r="F318"/>
  <c r="F308" s="1"/>
  <c r="E323"/>
  <c r="D323"/>
  <c r="I322"/>
  <c r="I317"/>
  <c r="I307"/>
  <c r="I302" s="1"/>
  <c r="G322"/>
  <c r="G317"/>
  <c r="F317"/>
  <c r="F307"/>
  <c r="E322"/>
  <c r="E317"/>
  <c r="D322"/>
  <c r="D317"/>
  <c r="I321"/>
  <c r="I316"/>
  <c r="I306" s="1"/>
  <c r="G310"/>
  <c r="H310"/>
  <c r="F310"/>
  <c r="D310"/>
  <c r="E310"/>
  <c r="I310"/>
  <c r="G117"/>
  <c r="H117"/>
  <c r="F117"/>
  <c r="E296"/>
  <c r="F296"/>
  <c r="G296"/>
  <c r="H296"/>
  <c r="I296"/>
  <c r="D296"/>
  <c r="H118"/>
  <c r="I294"/>
  <c r="I281"/>
  <c r="E294"/>
  <c r="F294"/>
  <c r="F293"/>
  <c r="F292"/>
  <c r="D294"/>
  <c r="D281" s="1"/>
  <c r="G294"/>
  <c r="H294"/>
  <c r="G281"/>
  <c r="H293"/>
  <c r="H292" s="1"/>
  <c r="H281"/>
  <c r="F60"/>
  <c r="I111"/>
  <c r="I110"/>
  <c r="E111"/>
  <c r="E110"/>
  <c r="F111"/>
  <c r="F110"/>
  <c r="G111"/>
  <c r="G110"/>
  <c r="D111"/>
  <c r="D110"/>
  <c r="H111"/>
  <c r="H110"/>
  <c r="I113"/>
  <c r="H113"/>
  <c r="G113"/>
  <c r="F113"/>
  <c r="E113"/>
  <c r="D113"/>
  <c r="I117"/>
  <c r="I116" s="1"/>
  <c r="E117"/>
  <c r="E135"/>
  <c r="E268"/>
  <c r="F268"/>
  <c r="F267" s="1"/>
  <c r="F259"/>
  <c r="F256"/>
  <c r="F253"/>
  <c r="F252" s="1"/>
  <c r="G268"/>
  <c r="G267" s="1"/>
  <c r="H268"/>
  <c r="H259"/>
  <c r="H258" s="1"/>
  <c r="I268"/>
  <c r="I267"/>
  <c r="D268"/>
  <c r="C276"/>
  <c r="I276"/>
  <c r="H276"/>
  <c r="G276"/>
  <c r="F276"/>
  <c r="E276"/>
  <c r="D276"/>
  <c r="A12"/>
  <c r="A13"/>
  <c r="A14"/>
  <c r="A15"/>
  <c r="A16" s="1"/>
  <c r="A17" s="1"/>
  <c r="A18" s="1"/>
  <c r="A19" s="1"/>
  <c r="A20" s="1"/>
  <c r="A21" s="1"/>
  <c r="A22" s="1"/>
  <c r="A23"/>
  <c r="A24" s="1"/>
  <c r="A25" s="1"/>
  <c r="A26" s="1"/>
  <c r="A27" s="1"/>
  <c r="A28" s="1"/>
  <c r="A29" s="1"/>
  <c r="A30" s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E86"/>
  <c r="E87"/>
  <c r="F87"/>
  <c r="F104"/>
  <c r="F79" s="1"/>
  <c r="F75" s="1"/>
  <c r="F102"/>
  <c r="G87"/>
  <c r="H87"/>
  <c r="H104"/>
  <c r="H86"/>
  <c r="H82" s="1"/>
  <c r="I87"/>
  <c r="D87"/>
  <c r="D104"/>
  <c r="F86"/>
  <c r="G86"/>
  <c r="G82"/>
  <c r="G78" s="1"/>
  <c r="G77" s="1"/>
  <c r="I86"/>
  <c r="D86"/>
  <c r="I99"/>
  <c r="H99"/>
  <c r="G99"/>
  <c r="F99"/>
  <c r="E99"/>
  <c r="D99"/>
  <c r="C93"/>
  <c r="C94"/>
  <c r="C92" s="1"/>
  <c r="D92"/>
  <c r="E92"/>
  <c r="F92"/>
  <c r="G92"/>
  <c r="I92"/>
  <c r="H92"/>
  <c r="G60"/>
  <c r="G61"/>
  <c r="G41"/>
  <c r="H60"/>
  <c r="H61"/>
  <c r="H41"/>
  <c r="D168"/>
  <c r="F168"/>
  <c r="F169"/>
  <c r="G168"/>
  <c r="G169"/>
  <c r="H168"/>
  <c r="H167" s="1"/>
  <c r="E168"/>
  <c r="I168"/>
  <c r="I167" s="1"/>
  <c r="E180"/>
  <c r="D180"/>
  <c r="F180"/>
  <c r="G180"/>
  <c r="C180" s="1"/>
  <c r="H180"/>
  <c r="I180"/>
  <c r="F29"/>
  <c r="F28" s="1"/>
  <c r="D219"/>
  <c r="F219"/>
  <c r="C225"/>
  <c r="I225"/>
  <c r="H225"/>
  <c r="G225"/>
  <c r="F225"/>
  <c r="E225"/>
  <c r="D225"/>
  <c r="I222"/>
  <c r="H222"/>
  <c r="G222"/>
  <c r="F222"/>
  <c r="E222"/>
  <c r="D222"/>
  <c r="G232"/>
  <c r="G231"/>
  <c r="G202"/>
  <c r="G189" s="1"/>
  <c r="I213"/>
  <c r="H213"/>
  <c r="G213"/>
  <c r="F213"/>
  <c r="E213"/>
  <c r="F61"/>
  <c r="F41" s="1"/>
  <c r="F21" s="1"/>
  <c r="G30"/>
  <c r="G26"/>
  <c r="D61"/>
  <c r="I61"/>
  <c r="I41"/>
  <c r="D60"/>
  <c r="H30"/>
  <c r="E60"/>
  <c r="E61"/>
  <c r="I66"/>
  <c r="H66"/>
  <c r="G66"/>
  <c r="F66"/>
  <c r="E66"/>
  <c r="D66"/>
  <c r="I63"/>
  <c r="H63"/>
  <c r="G63"/>
  <c r="E63"/>
  <c r="F63"/>
  <c r="E202"/>
  <c r="E189" s="1"/>
  <c r="F202"/>
  <c r="D202"/>
  <c r="H202"/>
  <c r="H189" s="1"/>
  <c r="I202"/>
  <c r="I189"/>
  <c r="C249"/>
  <c r="I249"/>
  <c r="H249"/>
  <c r="G249"/>
  <c r="F249"/>
  <c r="E249"/>
  <c r="D249"/>
  <c r="F118"/>
  <c r="D118"/>
  <c r="E118"/>
  <c r="G118"/>
  <c r="I118"/>
  <c r="I96"/>
  <c r="H96"/>
  <c r="G96"/>
  <c r="F96"/>
  <c r="D96"/>
  <c r="C96" s="1"/>
  <c r="E96"/>
  <c r="E136"/>
  <c r="E108"/>
  <c r="E134"/>
  <c r="D136"/>
  <c r="F136"/>
  <c r="G136"/>
  <c r="G134" s="1"/>
  <c r="H136"/>
  <c r="H169"/>
  <c r="I136"/>
  <c r="I108" s="1"/>
  <c r="F135"/>
  <c r="D117"/>
  <c r="D116"/>
  <c r="H135"/>
  <c r="H134" s="1"/>
  <c r="D135"/>
  <c r="D123"/>
  <c r="E123"/>
  <c r="F123"/>
  <c r="G123"/>
  <c r="H123"/>
  <c r="I123"/>
  <c r="I120"/>
  <c r="H120"/>
  <c r="G120"/>
  <c r="F120"/>
  <c r="C120" s="1"/>
  <c r="D120"/>
  <c r="E120"/>
  <c r="G155"/>
  <c r="G151"/>
  <c r="G158"/>
  <c r="G154"/>
  <c r="F155"/>
  <c r="G135"/>
  <c r="I135"/>
  <c r="E89"/>
  <c r="D89"/>
  <c r="F89"/>
  <c r="G89"/>
  <c r="H89"/>
  <c r="I89"/>
  <c r="I142"/>
  <c r="H142"/>
  <c r="G142"/>
  <c r="F142"/>
  <c r="D142"/>
  <c r="E142"/>
  <c r="I138"/>
  <c r="H138"/>
  <c r="G138"/>
  <c r="F138"/>
  <c r="D138"/>
  <c r="E138"/>
  <c r="D169"/>
  <c r="E169"/>
  <c r="E167" s="1"/>
  <c r="I169"/>
  <c r="I155"/>
  <c r="I151" s="1"/>
  <c r="D232"/>
  <c r="D293"/>
  <c r="D29"/>
  <c r="D28" s="1"/>
  <c r="D30"/>
  <c r="E29"/>
  <c r="G29"/>
  <c r="G28" s="1"/>
  <c r="H29"/>
  <c r="I29"/>
  <c r="I28"/>
  <c r="D158"/>
  <c r="D157" s="1"/>
  <c r="D259"/>
  <c r="D284"/>
  <c r="D283"/>
  <c r="E155"/>
  <c r="E232"/>
  <c r="E231"/>
  <c r="F232"/>
  <c r="F231" s="1"/>
  <c r="I232"/>
  <c r="E246"/>
  <c r="F246"/>
  <c r="G246"/>
  <c r="H246"/>
  <c r="I246"/>
  <c r="D246"/>
  <c r="C246"/>
  <c r="D270"/>
  <c r="E270"/>
  <c r="F270"/>
  <c r="G270"/>
  <c r="H270"/>
  <c r="I270"/>
  <c r="C273"/>
  <c r="E293"/>
  <c r="E158"/>
  <c r="E259"/>
  <c r="E284"/>
  <c r="E283"/>
  <c r="F284"/>
  <c r="F280"/>
  <c r="F279" s="1"/>
  <c r="G284"/>
  <c r="H284"/>
  <c r="H283"/>
  <c r="I289"/>
  <c r="I284" s="1"/>
  <c r="I280" s="1"/>
  <c r="I279" s="1"/>
  <c r="I293"/>
  <c r="F158"/>
  <c r="F157"/>
  <c r="F154"/>
  <c r="F258"/>
  <c r="G293"/>
  <c r="G292" s="1"/>
  <c r="G157"/>
  <c r="G259"/>
  <c r="G258"/>
  <c r="I292"/>
  <c r="H158"/>
  <c r="H154" s="1"/>
  <c r="H150" s="1"/>
  <c r="I158"/>
  <c r="I157" s="1"/>
  <c r="I154"/>
  <c r="I259"/>
  <c r="I258" s="1"/>
  <c r="D155"/>
  <c r="E30"/>
  <c r="H155"/>
  <c r="H151" s="1"/>
  <c r="E160"/>
  <c r="F160"/>
  <c r="G160"/>
  <c r="D160"/>
  <c r="H160"/>
  <c r="I160"/>
  <c r="D163"/>
  <c r="C163" s="1"/>
  <c r="I127"/>
  <c r="H127"/>
  <c r="G127"/>
  <c r="F127"/>
  <c r="E127"/>
  <c r="C127" s="1"/>
  <c r="D127"/>
  <c r="I273"/>
  <c r="H273"/>
  <c r="G273"/>
  <c r="F273"/>
  <c r="E273"/>
  <c r="D273"/>
  <c r="I261"/>
  <c r="H261"/>
  <c r="G261"/>
  <c r="F261"/>
  <c r="E261"/>
  <c r="C261" s="1"/>
  <c r="D261"/>
  <c r="I243"/>
  <c r="H243"/>
  <c r="G243"/>
  <c r="F243"/>
  <c r="E243"/>
  <c r="D243"/>
  <c r="C290"/>
  <c r="H289"/>
  <c r="G289"/>
  <c r="F289"/>
  <c r="E289"/>
  <c r="D289"/>
  <c r="C287"/>
  <c r="C286" s="1"/>
  <c r="I286"/>
  <c r="H286"/>
  <c r="G286"/>
  <c r="F286"/>
  <c r="E286"/>
  <c r="D286"/>
  <c r="E55"/>
  <c r="F55"/>
  <c r="G55"/>
  <c r="H55"/>
  <c r="D55"/>
  <c r="C55" s="1"/>
  <c r="I55"/>
  <c r="I210"/>
  <c r="H210"/>
  <c r="G210"/>
  <c r="F210"/>
  <c r="E210"/>
  <c r="D210"/>
  <c r="I177"/>
  <c r="H177"/>
  <c r="G177"/>
  <c r="F177"/>
  <c r="D177"/>
  <c r="C177" s="1"/>
  <c r="E177"/>
  <c r="I174"/>
  <c r="H174"/>
  <c r="G174"/>
  <c r="F174"/>
  <c r="D174"/>
  <c r="E174"/>
  <c r="I171"/>
  <c r="H171"/>
  <c r="G171"/>
  <c r="F171"/>
  <c r="D171"/>
  <c r="C171" s="1"/>
  <c r="E171"/>
  <c r="F30"/>
  <c r="F26"/>
  <c r="I30"/>
  <c r="I26" s="1"/>
  <c r="D240"/>
  <c r="E240"/>
  <c r="F240"/>
  <c r="G240"/>
  <c r="H240"/>
  <c r="I240"/>
  <c r="C240"/>
  <c r="C237"/>
  <c r="C234"/>
  <c r="D184"/>
  <c r="E184"/>
  <c r="F184"/>
  <c r="G184"/>
  <c r="H184"/>
  <c r="I184"/>
  <c r="D146"/>
  <c r="E146"/>
  <c r="F146"/>
  <c r="G146"/>
  <c r="H146"/>
  <c r="I146"/>
  <c r="C103"/>
  <c r="D70"/>
  <c r="E70"/>
  <c r="F70"/>
  <c r="G70"/>
  <c r="H70"/>
  <c r="I70"/>
  <c r="D52"/>
  <c r="E52"/>
  <c r="F52"/>
  <c r="G52"/>
  <c r="H52"/>
  <c r="I52"/>
  <c r="D35"/>
  <c r="E35"/>
  <c r="F35"/>
  <c r="C35" s="1"/>
  <c r="G35"/>
  <c r="H35"/>
  <c r="I35"/>
  <c r="C36"/>
  <c r="C37"/>
  <c r="I237"/>
  <c r="H237"/>
  <c r="G237"/>
  <c r="F237"/>
  <c r="E237"/>
  <c r="D237"/>
  <c r="D130"/>
  <c r="C130" s="1"/>
  <c r="E130"/>
  <c r="F130"/>
  <c r="G130"/>
  <c r="E163"/>
  <c r="F163"/>
  <c r="G163"/>
  <c r="H163"/>
  <c r="I163"/>
  <c r="D194"/>
  <c r="E194"/>
  <c r="F194"/>
  <c r="G194"/>
  <c r="H194"/>
  <c r="I194"/>
  <c r="D207"/>
  <c r="E207"/>
  <c r="F207"/>
  <c r="G207"/>
  <c r="H207"/>
  <c r="I207"/>
  <c r="D234"/>
  <c r="E234"/>
  <c r="F234"/>
  <c r="G234"/>
  <c r="H234"/>
  <c r="I234"/>
  <c r="H130"/>
  <c r="I130"/>
  <c r="E204"/>
  <c r="H219"/>
  <c r="I219"/>
  <c r="H28"/>
  <c r="G283"/>
  <c r="F255"/>
  <c r="E43"/>
  <c r="F83"/>
  <c r="D318"/>
  <c r="E82"/>
  <c r="E78" s="1"/>
  <c r="G204"/>
  <c r="E104"/>
  <c r="E85"/>
  <c r="E40"/>
  <c r="E25" s="1"/>
  <c r="E83"/>
  <c r="E79"/>
  <c r="H318"/>
  <c r="H308" s="1"/>
  <c r="H303" s="1"/>
  <c r="E256"/>
  <c r="E201"/>
  <c r="E188" s="1"/>
  <c r="D258"/>
  <c r="D134"/>
  <c r="H26"/>
  <c r="I107"/>
  <c r="E28"/>
  <c r="I59"/>
  <c r="H43"/>
  <c r="E102"/>
  <c r="H153"/>
  <c r="E187"/>
  <c r="G43"/>
  <c r="F107"/>
  <c r="H107"/>
  <c r="D267"/>
  <c r="F281"/>
  <c r="I318"/>
  <c r="I308" s="1"/>
  <c r="I18" s="1"/>
  <c r="E200"/>
  <c r="D256"/>
  <c r="H157"/>
  <c r="G280"/>
  <c r="I134"/>
  <c r="I231"/>
  <c r="E157"/>
  <c r="E154"/>
  <c r="E150" s="1"/>
  <c r="I104"/>
  <c r="I102"/>
  <c r="I83"/>
  <c r="I79" s="1"/>
  <c r="E318"/>
  <c r="E308" s="1"/>
  <c r="F134"/>
  <c r="D151"/>
  <c r="G256"/>
  <c r="G255" s="1"/>
  <c r="H78"/>
  <c r="I14"/>
  <c r="I303"/>
  <c r="D255"/>
  <c r="D253"/>
  <c r="G108"/>
  <c r="G21" s="1"/>
  <c r="G303"/>
  <c r="H102"/>
  <c r="H83"/>
  <c r="H79"/>
  <c r="I201"/>
  <c r="I200" s="1"/>
  <c r="I21"/>
  <c r="F189"/>
  <c r="D102"/>
  <c r="C102" s="1"/>
  <c r="H306"/>
  <c r="D231"/>
  <c r="F204"/>
  <c r="I43"/>
  <c r="H81"/>
  <c r="C28"/>
  <c r="H85"/>
  <c r="H267"/>
  <c r="E307"/>
  <c r="F151"/>
  <c r="F108"/>
  <c r="F283"/>
  <c r="D107"/>
  <c r="C29"/>
  <c r="G85"/>
  <c r="G307"/>
  <c r="G302" s="1"/>
  <c r="F167"/>
  <c r="G83"/>
  <c r="D83"/>
  <c r="G104"/>
  <c r="I106"/>
  <c r="E280"/>
  <c r="I315"/>
  <c r="G153"/>
  <c r="H320"/>
  <c r="C104"/>
  <c r="D280"/>
  <c r="C30"/>
  <c r="F116"/>
  <c r="H77"/>
  <c r="G79"/>
  <c r="G102"/>
  <c r="I188"/>
  <c r="I187" s="1"/>
  <c r="H301"/>
  <c r="E302"/>
  <c r="D79"/>
  <c r="F106"/>
  <c r="G219" l="1"/>
  <c r="G81"/>
  <c r="A218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215"/>
  <c r="A216" s="1"/>
  <c r="A217" s="1"/>
  <c r="I25"/>
  <c r="I23" s="1"/>
  <c r="I20"/>
  <c r="I19" s="1"/>
  <c r="I39"/>
  <c r="D204"/>
  <c r="D201"/>
  <c r="C205"/>
  <c r="C204" s="1"/>
  <c r="E255"/>
  <c r="E253"/>
  <c r="E252" s="1"/>
  <c r="C60"/>
  <c r="D59"/>
  <c r="D40"/>
  <c r="G107"/>
  <c r="G106" s="1"/>
  <c r="G116"/>
  <c r="I301"/>
  <c r="I300" s="1"/>
  <c r="I305"/>
  <c r="H307"/>
  <c r="H315"/>
  <c r="E316"/>
  <c r="E320"/>
  <c r="K28"/>
  <c r="E75"/>
  <c r="E17"/>
  <c r="C61"/>
  <c r="D41"/>
  <c r="G59"/>
  <c r="G40"/>
  <c r="F306"/>
  <c r="F315"/>
  <c r="C283"/>
  <c r="C168"/>
  <c r="E81"/>
  <c r="G253"/>
  <c r="G252" s="1"/>
  <c r="C157"/>
  <c r="I75"/>
  <c r="I17"/>
  <c r="I13" s="1"/>
  <c r="E77"/>
  <c r="I153"/>
  <c r="I150"/>
  <c r="I149" s="1"/>
  <c r="E41"/>
  <c r="E59"/>
  <c r="G167"/>
  <c r="G150"/>
  <c r="G149" s="1"/>
  <c r="J153"/>
  <c r="J150"/>
  <c r="J149" s="1"/>
  <c r="E303"/>
  <c r="E18"/>
  <c r="E14" s="1"/>
  <c r="H59"/>
  <c r="H40"/>
  <c r="E292"/>
  <c r="E281"/>
  <c r="E279" s="1"/>
  <c r="G17"/>
  <c r="G13" s="1"/>
  <c r="G75"/>
  <c r="D252"/>
  <c r="H74"/>
  <c r="C259"/>
  <c r="E258"/>
  <c r="D82"/>
  <c r="C86"/>
  <c r="D85"/>
  <c r="F82"/>
  <c r="F85"/>
  <c r="E107"/>
  <c r="E116"/>
  <c r="C117"/>
  <c r="F40"/>
  <c r="F59"/>
  <c r="C317"/>
  <c r="D307"/>
  <c r="F17"/>
  <c r="F13" s="1"/>
  <c r="F302"/>
  <c r="K43"/>
  <c r="K40"/>
  <c r="J26"/>
  <c r="J23" s="1"/>
  <c r="J39"/>
  <c r="J110"/>
  <c r="C111"/>
  <c r="C70"/>
  <c r="G279"/>
  <c r="C83"/>
  <c r="C270"/>
  <c r="C123"/>
  <c r="C110"/>
  <c r="G320"/>
  <c r="G316"/>
  <c r="J104"/>
  <c r="J83"/>
  <c r="C318"/>
  <c r="D308"/>
  <c r="C202"/>
  <c r="D189"/>
  <c r="C189" s="1"/>
  <c r="I85"/>
  <c r="I82"/>
  <c r="C322"/>
  <c r="D320"/>
  <c r="C44"/>
  <c r="D43"/>
  <c r="C43" s="1"/>
  <c r="H204"/>
  <c r="H201"/>
  <c r="K81"/>
  <c r="K78"/>
  <c r="K79"/>
  <c r="K102"/>
  <c r="K283"/>
  <c r="K280"/>
  <c r="K279" s="1"/>
  <c r="J303"/>
  <c r="J18"/>
  <c r="J14" s="1"/>
  <c r="C146"/>
  <c r="C293"/>
  <c r="C292" s="1"/>
  <c r="C89"/>
  <c r="C155"/>
  <c r="J231"/>
  <c r="J256"/>
  <c r="K267"/>
  <c r="H18"/>
  <c r="H14" s="1"/>
  <c r="E153"/>
  <c r="I283"/>
  <c r="C284"/>
  <c r="I256"/>
  <c r="F201"/>
  <c r="C184"/>
  <c r="H280"/>
  <c r="H279" s="1"/>
  <c r="E151"/>
  <c r="E149" s="1"/>
  <c r="D167"/>
  <c r="C167" s="1"/>
  <c r="C136"/>
  <c r="C66"/>
  <c r="C63"/>
  <c r="G200"/>
  <c r="C321"/>
  <c r="J59"/>
  <c r="J107"/>
  <c r="J106" s="1"/>
  <c r="C232"/>
  <c r="C231" s="1"/>
  <c r="K204"/>
  <c r="K201"/>
  <c r="D108"/>
  <c r="C118"/>
  <c r="D279"/>
  <c r="F153"/>
  <c r="F150"/>
  <c r="F149" s="1"/>
  <c r="C158"/>
  <c r="D154"/>
  <c r="C268"/>
  <c r="C267" s="1"/>
  <c r="E267"/>
  <c r="F18"/>
  <c r="F14" s="1"/>
  <c r="F303"/>
  <c r="J81"/>
  <c r="J78"/>
  <c r="K153"/>
  <c r="K150"/>
  <c r="K149" s="1"/>
  <c r="H17"/>
  <c r="C294"/>
  <c r="H116"/>
  <c r="C116" s="1"/>
  <c r="C323"/>
  <c r="C258"/>
  <c r="C174"/>
  <c r="C289"/>
  <c r="C160"/>
  <c r="H149"/>
  <c r="D292"/>
  <c r="C169"/>
  <c r="C142"/>
  <c r="C135"/>
  <c r="H108"/>
  <c r="C99"/>
  <c r="C87"/>
  <c r="H256"/>
  <c r="C113"/>
  <c r="C220"/>
  <c r="C219" s="1"/>
  <c r="J85"/>
  <c r="J134"/>
  <c r="C134" s="1"/>
  <c r="J200"/>
  <c r="K305"/>
  <c r="D316"/>
  <c r="H255" l="1"/>
  <c r="H253"/>
  <c r="H252" s="1"/>
  <c r="C252" s="1"/>
  <c r="C108"/>
  <c r="D75"/>
  <c r="I253"/>
  <c r="I252" s="1"/>
  <c r="I255"/>
  <c r="C255" s="1"/>
  <c r="J255"/>
  <c r="J253"/>
  <c r="J252" s="1"/>
  <c r="K74"/>
  <c r="K77"/>
  <c r="I78"/>
  <c r="I81"/>
  <c r="D18"/>
  <c r="D303"/>
  <c r="C303" s="1"/>
  <c r="C308"/>
  <c r="G315"/>
  <c r="G306"/>
  <c r="K39"/>
  <c r="K20"/>
  <c r="K19" s="1"/>
  <c r="C307"/>
  <c r="D17"/>
  <c r="D302"/>
  <c r="C302" s="1"/>
  <c r="F81"/>
  <c r="F78"/>
  <c r="C40"/>
  <c r="D39"/>
  <c r="D20"/>
  <c r="D25"/>
  <c r="H75"/>
  <c r="H21"/>
  <c r="H13" s="1"/>
  <c r="J16"/>
  <c r="J74"/>
  <c r="F200"/>
  <c r="F188"/>
  <c r="F187" s="1"/>
  <c r="K75"/>
  <c r="K17"/>
  <c r="K13" s="1"/>
  <c r="J102"/>
  <c r="J79"/>
  <c r="F20"/>
  <c r="F19" s="1"/>
  <c r="F25"/>
  <c r="F23" s="1"/>
  <c r="F39"/>
  <c r="D78"/>
  <c r="C82"/>
  <c r="D81"/>
  <c r="E26"/>
  <c r="E23" s="1"/>
  <c r="E21"/>
  <c r="E13" s="1"/>
  <c r="E39"/>
  <c r="G20"/>
  <c r="G19" s="1"/>
  <c r="G39"/>
  <c r="G25"/>
  <c r="G23" s="1"/>
  <c r="H302"/>
  <c r="H300" s="1"/>
  <c r="H305"/>
  <c r="D188"/>
  <c r="C201"/>
  <c r="C200" s="1"/>
  <c r="D200"/>
  <c r="H188"/>
  <c r="H187" s="1"/>
  <c r="H200"/>
  <c r="E106"/>
  <c r="E20"/>
  <c r="C107"/>
  <c r="H25"/>
  <c r="H23" s="1"/>
  <c r="H20"/>
  <c r="H39"/>
  <c r="F301"/>
  <c r="F300" s="1"/>
  <c r="F305"/>
  <c r="C316"/>
  <c r="C315" s="1"/>
  <c r="D306"/>
  <c r="D315"/>
  <c r="D150"/>
  <c r="C154"/>
  <c r="D153"/>
  <c r="C153" s="1"/>
  <c r="K188"/>
  <c r="K187" s="1"/>
  <c r="K200"/>
  <c r="C41"/>
  <c r="D26"/>
  <c r="D21"/>
  <c r="E306"/>
  <c r="E315"/>
  <c r="C151"/>
  <c r="H73"/>
  <c r="J20"/>
  <c r="J19" s="1"/>
  <c r="K25"/>
  <c r="K23" s="1"/>
  <c r="C256"/>
  <c r="C280"/>
  <c r="C320"/>
  <c r="D106"/>
  <c r="C281"/>
  <c r="H16"/>
  <c r="E74"/>
  <c r="E73" s="1"/>
  <c r="K16"/>
  <c r="C85"/>
  <c r="H106"/>
  <c r="C59"/>
  <c r="G74"/>
  <c r="G73" s="1"/>
  <c r="K12" l="1"/>
  <c r="K11" s="1"/>
  <c r="K15"/>
  <c r="E305"/>
  <c r="E301"/>
  <c r="E300" s="1"/>
  <c r="E16"/>
  <c r="D149"/>
  <c r="C150"/>
  <c r="C149" s="1"/>
  <c r="C17"/>
  <c r="D13"/>
  <c r="G301"/>
  <c r="G300" s="1"/>
  <c r="G305"/>
  <c r="G16"/>
  <c r="D14"/>
  <c r="C14" s="1"/>
  <c r="C18"/>
  <c r="C39"/>
  <c r="H19"/>
  <c r="C253"/>
  <c r="C21"/>
  <c r="C81"/>
  <c r="K73"/>
  <c r="C188"/>
  <c r="D187"/>
  <c r="C187" s="1"/>
  <c r="D16"/>
  <c r="D74"/>
  <c r="D77"/>
  <c r="C78"/>
  <c r="J17"/>
  <c r="J13" s="1"/>
  <c r="J75"/>
  <c r="J73" s="1"/>
  <c r="C79"/>
  <c r="C20"/>
  <c r="D19"/>
  <c r="I74"/>
  <c r="I73" s="1"/>
  <c r="I16"/>
  <c r="I77"/>
  <c r="H12"/>
  <c r="H11" s="1"/>
  <c r="H15"/>
  <c r="C306"/>
  <c r="D305"/>
  <c r="D301"/>
  <c r="J15"/>
  <c r="J12"/>
  <c r="J11" s="1"/>
  <c r="D23"/>
  <c r="C23" s="1"/>
  <c r="C25"/>
  <c r="F74"/>
  <c r="F73" s="1"/>
  <c r="F16"/>
  <c r="F77"/>
  <c r="C106"/>
  <c r="J77"/>
  <c r="C279"/>
  <c r="C26"/>
  <c r="E19"/>
  <c r="C75"/>
  <c r="I12" l="1"/>
  <c r="I11" s="1"/>
  <c r="I15"/>
  <c r="C301"/>
  <c r="C300" s="1"/>
  <c r="D300"/>
  <c r="C16"/>
  <c r="C15" s="1"/>
  <c r="D12"/>
  <c r="D15"/>
  <c r="E12"/>
  <c r="E11" s="1"/>
  <c r="E15"/>
  <c r="C13"/>
  <c r="D73"/>
  <c r="C73" s="1"/>
  <c r="C74"/>
  <c r="F12"/>
  <c r="F11" s="1"/>
  <c r="F15"/>
  <c r="G12"/>
  <c r="G11" s="1"/>
  <c r="G15"/>
  <c r="C77"/>
  <c r="C305"/>
  <c r="C19"/>
  <c r="C12" l="1"/>
  <c r="C11" s="1"/>
  <c r="D11"/>
</calcChain>
</file>

<file path=xl/sharedStrings.xml><?xml version="1.0" encoding="utf-8"?>
<sst xmlns="http://schemas.openxmlformats.org/spreadsheetml/2006/main" count="403" uniqueCount="116">
  <si>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</si>
  <si>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</si>
  <si>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</si>
  <si>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</si>
  <si>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</si>
  <si>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</si>
  <si>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</si>
  <si>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</si>
  <si>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</si>
  <si>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</si>
  <si>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</si>
  <si>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</si>
  <si>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</si>
  <si>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</si>
  <si>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</si>
  <si>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</si>
  <si>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</si>
  <si>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</si>
  <si>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</si>
  <si>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</si>
  <si>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</si>
  <si>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</si>
  <si>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</si>
  <si>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</si>
  <si>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</si>
  <si>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</si>
  <si>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</si>
  <si>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</si>
  <si>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</si>
  <si>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</si>
  <si>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</si>
  <si>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</si>
  <si>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</si>
  <si>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</si>
  <si>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</si>
  <si>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</si>
  <si>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</si>
  <si>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</si>
  <si>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</si>
  <si>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</si>
  <si>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</si>
  <si>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</si>
  <si>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</si>
  <si>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</si>
  <si>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</si>
  <si>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</si>
  <si>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</si>
  <si>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</si>
  <si>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</si>
  <si>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</si>
  <si>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</si>
  <si>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</si>
  <si>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</si>
  <si>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</si>
  <si>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</si>
  <si>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</si>
  <si>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</si>
  <si>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</si>
  <si>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</si>
  <si>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</si>
  <si>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</si>
  <si>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</si>
  <si>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</si>
  <si>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</si>
  <si>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</si>
  <si>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</si>
  <si>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</si>
  <si>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</si>
  <si>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</si>
  <si>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</si>
  <si>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</si>
  <si>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</si>
  <si>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</si>
  <si>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</si>
  <si>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</si>
  <si>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</si>
  <si>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</si>
  <si>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</si>
  <si>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</si>
  <si>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</si>
  <si>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</si>
  <si>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</si>
  <si>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</si>
  <si>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</si>
  <si>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</si>
  <si>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</si>
  <si>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</si>
  <si>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</si>
  <si>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</si>
  <si>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</si>
  <si>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</si>
  <si>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</si>
  <si>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</si>
  <si>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</si>
  <si>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</si>
  <si>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</si>
  <si>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1.4. Строительство районных и внутриквартальных сетей водоснабжения города Североуральска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</si>
  <si>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</si>
  <si>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</si>
  <si>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 xml:space="preserve">Подпрограмма 7 : Развитие и модернизация объектов коммунальной инфраструктуры Североуральского городского округа </t>
  </si>
  <si>
    <t>Всего по подпрограмме 7,  в том числе</t>
  </si>
  <si>
    <t>федеральный бюджет</t>
  </si>
  <si>
    <t>1.1. Разработка проектно - сметной документации на капитальный ремонт линейных сооружений</t>
  </si>
  <si>
    <t xml:space="preserve">Мероприятие 1 -  Капитальный ремонт систем коммунальной инфраструктуры, разработка проектно - сметной документации на капитальный ремонт линейных сооружений </t>
  </si>
  <si>
    <t>1.2. Капитальный ремонт магистрального водопровода Ду 400 мм</t>
  </si>
  <si>
    <t>1.1. Озеленение территорий населенных пунктов Североуральского городского округа</t>
  </si>
  <si>
    <t>1.2. Приобретение специализированной техники для выполнения работ по озеленению общественных территорий Североуральского городского округа</t>
  </si>
  <si>
    <t>1.4. Разработка и экспертиза проектно-сметной документации на рекультивацию земельного участка, нарушенного при размещении свалки бытовых отходов</t>
  </si>
  <si>
    <t>2.3. Приобретение специализированной техники для выполнения работ по ликвидации несанкционированных свалок в границах Североуральского городского округа</t>
  </si>
  <si>
    <t>1.5. Капитальный ремонт напорного коллектора Ду 400 мм</t>
  </si>
  <si>
    <t>1.3. Капитальный ремонт участка магистральной водопроводной сети Ду 300 мм от К7Б до К11А</t>
  </si>
  <si>
    <t>1.4. Капитальный ремонт участка магистральной канализационной сети  Ду 300 мм от коллектора № 9 до коллектора № 8</t>
  </si>
  <si>
    <t>2026 год</t>
  </si>
  <si>
    <t>2027 год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</si>
  <si>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2020-2027 годы</t>
  </si>
  <si>
    <t>Приложение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____.___.2023 №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2020-2027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</si>
</sst>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8" fontId="7" fillId="0" borderId="13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7" fillId="0" borderId="5" xfId="0" applyNumberFormat="1" applyFont="1" applyFill="1" applyBorder="1" applyAlignment="1">
      <alignment horizontal="right" vertical="center" wrapText="1"/>
    </xf>
    <xf numFmtId="170" fontId="0" fillId="3" borderId="0" xfId="0" applyNumberFormat="1" applyFill="1"/>
    <xf numFmtId="168" fontId="7" fillId="4" borderId="1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49"/>
  <sheetViews>
    <sheetView tabSelected="1" topLeftCell="A208" zoomScaleSheetLayoutView="30" workbookViewId="0">
      <selection activeCell="I225" sqref="I225"/>
    </sheetView>
  </sheetViews>
  <sheetFormatPr defaultRowHeight="15"/>
  <cols>
    <col min="1" max="1" width="4.7109375" customWidth="1"/>
    <col min="2" max="2" width="22.5703125" customWidth="1"/>
    <col min="3" max="3" width="13" customWidth="1"/>
    <col min="4" max="4" width="13.140625" customWidth="1"/>
    <col min="5" max="5" width="12.28515625" customWidth="1"/>
    <col min="6" max="6" width="12.5703125" customWidth="1"/>
    <col min="7" max="7" width="13.28515625" customWidth="1"/>
    <col min="8" max="9" width="13.140625" customWidth="1"/>
    <col min="10" max="10" width="12.28515625" customWidth="1"/>
    <col min="11" max="11" width="12.42578125" customWidth="1"/>
    <col min="12" max="12" width="11.7109375" customWidth="1"/>
    <col min="13" max="13" width="13.1406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0.75" customHeight="1">
      <c r="B1" s="122"/>
      <c r="C1" s="122"/>
      <c r="D1" s="122"/>
      <c r="E1" s="122"/>
      <c r="G1" s="122" t="s">
        <v>81</v>
      </c>
      <c r="H1" s="122"/>
      <c r="I1" s="122"/>
      <c r="J1" s="122"/>
      <c r="K1" s="122"/>
      <c r="L1" s="122"/>
    </row>
    <row r="2" spans="1:17" ht="14.25" hidden="1" customHeight="1">
      <c r="A2" s="41" t="s">
        <v>82</v>
      </c>
      <c r="B2" s="41"/>
      <c r="C2" s="41"/>
      <c r="D2" s="41"/>
      <c r="E2" s="41"/>
      <c r="F2" s="41"/>
      <c r="G2" s="122" t="s">
        <v>83</v>
      </c>
      <c r="H2" s="122"/>
      <c r="I2" s="122"/>
      <c r="J2" s="122"/>
      <c r="K2" s="122"/>
      <c r="L2" s="122"/>
    </row>
    <row r="3" spans="1:17" ht="17.25" hidden="1" customHeight="1">
      <c r="A3" s="41" t="s">
        <v>84</v>
      </c>
      <c r="B3" s="41"/>
      <c r="C3" s="41"/>
      <c r="D3" s="41"/>
      <c r="E3" s="41"/>
      <c r="F3" s="41"/>
      <c r="G3" s="122" t="s">
        <v>85</v>
      </c>
      <c r="H3" s="122"/>
      <c r="I3" s="122"/>
      <c r="J3" s="122"/>
      <c r="K3" s="122"/>
      <c r="L3" s="122"/>
    </row>
    <row r="4" spans="1:17" ht="177" customHeight="1">
      <c r="B4" s="41"/>
      <c r="C4" s="41"/>
      <c r="D4" s="41"/>
      <c r="E4" s="41"/>
      <c r="F4" s="41"/>
      <c r="H4" s="41"/>
      <c r="I4" s="122" t="s">
        <v>115</v>
      </c>
      <c r="J4" s="122"/>
      <c r="K4" s="122"/>
      <c r="L4" s="122"/>
      <c r="M4" s="4"/>
      <c r="N4" s="4"/>
    </row>
    <row r="5" spans="1:17" ht="14.25" customHeight="1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7" ht="15.75">
      <c r="A6" s="105" t="s">
        <v>26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7" ht="33" customHeight="1">
      <c r="A7" s="123" t="s">
        <v>114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7" ht="56.25" customHeight="1">
      <c r="A8" s="96" t="s">
        <v>1</v>
      </c>
      <c r="B8" s="66" t="s">
        <v>15</v>
      </c>
      <c r="C8" s="127" t="s">
        <v>30</v>
      </c>
      <c r="D8" s="128"/>
      <c r="E8" s="128"/>
      <c r="F8" s="128"/>
      <c r="G8" s="128"/>
      <c r="H8" s="128"/>
      <c r="I8" s="128"/>
      <c r="J8" s="128"/>
      <c r="K8" s="103"/>
      <c r="L8" s="66" t="s">
        <v>14</v>
      </c>
    </row>
    <row r="9" spans="1:17" ht="59.25" customHeight="1">
      <c r="A9" s="66"/>
      <c r="B9" s="68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11" t="s">
        <v>112</v>
      </c>
      <c r="K9" s="11" t="s">
        <v>113</v>
      </c>
      <c r="L9" s="68"/>
      <c r="M9" s="1"/>
      <c r="N9" s="1"/>
      <c r="O9" s="5"/>
      <c r="Q9" s="1"/>
    </row>
    <row r="10" spans="1:17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"/>
      <c r="N10" s="1"/>
      <c r="O10" s="5"/>
      <c r="Q10" s="1"/>
    </row>
    <row r="11" spans="1:17" ht="37.5" customHeight="1">
      <c r="A11" s="9">
        <v>1</v>
      </c>
      <c r="B11" s="43" t="s">
        <v>3</v>
      </c>
      <c r="C11" s="42">
        <f>SUM(C12+C13+C14)</f>
        <v>932763.82618000021</v>
      </c>
      <c r="D11" s="42">
        <f t="shared" ref="D11:I11" si="0">SUM(D12+D13+D14)</f>
        <v>102852.07455</v>
      </c>
      <c r="E11" s="42">
        <f t="shared" si="0"/>
        <v>85819.567709999988</v>
      </c>
      <c r="F11" s="42">
        <f t="shared" si="0"/>
        <v>128540.63188999999</v>
      </c>
      <c r="G11" s="42">
        <f t="shared" si="0"/>
        <v>195717.70203000001</v>
      </c>
      <c r="H11" s="42">
        <f t="shared" si="0"/>
        <v>184756.15000000002</v>
      </c>
      <c r="I11" s="42">
        <f t="shared" si="0"/>
        <v>124321.1</v>
      </c>
      <c r="J11" s="42">
        <f>SUM(J12+J13+J14)</f>
        <v>55378.3</v>
      </c>
      <c r="K11" s="42">
        <f>SUM(K12+K13+K14)</f>
        <v>55378.3</v>
      </c>
      <c r="L11" s="89" t="s">
        <v>28</v>
      </c>
      <c r="M11" s="59"/>
      <c r="N11" s="8"/>
      <c r="O11" s="1"/>
      <c r="P11" s="1"/>
      <c r="Q11" s="1"/>
    </row>
    <row r="12" spans="1:17">
      <c r="A12" s="9">
        <f>SUM(A11+1)</f>
        <v>2</v>
      </c>
      <c r="B12" s="15" t="s">
        <v>4</v>
      </c>
      <c r="C12" s="14">
        <f>SUM(D12:K12)</f>
        <v>843765.75253000017</v>
      </c>
      <c r="D12" s="14">
        <f t="shared" ref="D12:I13" si="1">SUM(D16+D20)</f>
        <v>95682.874550000008</v>
      </c>
      <c r="E12" s="14">
        <f t="shared" si="1"/>
        <v>72836.367709999991</v>
      </c>
      <c r="F12" s="14">
        <f t="shared" si="1"/>
        <v>103999.35824</v>
      </c>
      <c r="G12" s="14">
        <f t="shared" si="1"/>
        <v>169590.80203000002</v>
      </c>
      <c r="H12" s="14">
        <f t="shared" si="1"/>
        <v>167556.45000000001</v>
      </c>
      <c r="I12" s="14">
        <f t="shared" si="1"/>
        <v>123343.3</v>
      </c>
      <c r="J12" s="14">
        <f>SUM(J16+J20)</f>
        <v>55378.3</v>
      </c>
      <c r="K12" s="14">
        <f>SUM(K16+K20)</f>
        <v>55378.3</v>
      </c>
      <c r="L12" s="109"/>
      <c r="M12" s="1"/>
      <c r="N12" s="1"/>
      <c r="O12" s="1"/>
      <c r="P12" s="1"/>
      <c r="Q12" s="1"/>
    </row>
    <row r="13" spans="1:17">
      <c r="A13" s="9">
        <f>SUM(A12+1)</f>
        <v>3</v>
      </c>
      <c r="B13" s="13" t="s">
        <v>5</v>
      </c>
      <c r="C13" s="14">
        <f>SUM(D13:K13)</f>
        <v>88998.073649999991</v>
      </c>
      <c r="D13" s="14">
        <f t="shared" si="1"/>
        <v>7169.2</v>
      </c>
      <c r="E13" s="14">
        <f t="shared" si="1"/>
        <v>12983.2</v>
      </c>
      <c r="F13" s="14">
        <f t="shared" si="1"/>
        <v>24541.273649999996</v>
      </c>
      <c r="G13" s="14">
        <f t="shared" si="1"/>
        <v>26126.899999999998</v>
      </c>
      <c r="H13" s="14">
        <f t="shared" si="1"/>
        <v>17199.699999999997</v>
      </c>
      <c r="I13" s="14">
        <f t="shared" si="1"/>
        <v>977.80000000000007</v>
      </c>
      <c r="J13" s="14">
        <f>SUM(J17+J21)</f>
        <v>0</v>
      </c>
      <c r="K13" s="14">
        <f>SUM(K17+K21)</f>
        <v>0</v>
      </c>
      <c r="L13" s="109"/>
      <c r="M13" s="1"/>
      <c r="N13" s="1"/>
      <c r="O13" s="1"/>
      <c r="P13" s="1"/>
      <c r="Q13" s="1"/>
    </row>
    <row r="14" spans="1:17">
      <c r="A14" s="9">
        <f t="shared" ref="A14:A19" si="2">SUM(A13+1)</f>
        <v>4</v>
      </c>
      <c r="B14" s="13" t="s">
        <v>101</v>
      </c>
      <c r="C14" s="14">
        <f>SUM(D14:K14)</f>
        <v>0</v>
      </c>
      <c r="D14" s="14">
        <f t="shared" ref="D14:I14" si="3">SUM(D18)</f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>SUM(J18)</f>
        <v>0</v>
      </c>
      <c r="K14" s="14">
        <f>SUM(K18)</f>
        <v>0</v>
      </c>
      <c r="L14" s="57"/>
      <c r="M14" s="1"/>
      <c r="N14" s="1"/>
      <c r="O14" s="1"/>
      <c r="P14" s="1"/>
      <c r="Q14" s="1"/>
    </row>
    <row r="15" spans="1:17" ht="16.5" customHeight="1">
      <c r="A15" s="9">
        <f t="shared" si="2"/>
        <v>5</v>
      </c>
      <c r="B15" s="13" t="s">
        <v>6</v>
      </c>
      <c r="C15" s="14">
        <f>SUM(C16:C18)</f>
        <v>124281.01411999999</v>
      </c>
      <c r="D15" s="14">
        <f t="shared" ref="D15:I15" si="4">SUM(D16:D18)</f>
        <v>3515</v>
      </c>
      <c r="E15" s="14">
        <f t="shared" si="4"/>
        <v>5910.2501000000002</v>
      </c>
      <c r="F15" s="14">
        <f t="shared" si="4"/>
        <v>17687.564539999999</v>
      </c>
      <c r="G15" s="14">
        <f t="shared" si="4"/>
        <v>11222.40436</v>
      </c>
      <c r="H15" s="14">
        <f t="shared" si="4"/>
        <v>63483.795119999995</v>
      </c>
      <c r="I15" s="14">
        <f t="shared" si="4"/>
        <v>22462</v>
      </c>
      <c r="J15" s="14">
        <f>SUM(J16:J18)</f>
        <v>22462</v>
      </c>
      <c r="K15" s="14">
        <f>SUM(K16:K18)</f>
        <v>22462</v>
      </c>
      <c r="L15" s="89" t="s">
        <v>28</v>
      </c>
      <c r="N15" s="1"/>
    </row>
    <row r="16" spans="1:17">
      <c r="A16" s="9">
        <f t="shared" si="2"/>
        <v>6</v>
      </c>
      <c r="B16" s="13" t="s">
        <v>4</v>
      </c>
      <c r="C16" s="16">
        <f>SUM(D16:I16)</f>
        <v>124281.01411999999</v>
      </c>
      <c r="D16" s="16">
        <f t="shared" ref="D16:I16" si="5">SUM(D29+D78+D154+D192+D256+D284+D306)</f>
        <v>3515</v>
      </c>
      <c r="E16" s="16">
        <f t="shared" si="5"/>
        <v>5910.2501000000002</v>
      </c>
      <c r="F16" s="16">
        <f t="shared" si="5"/>
        <v>17687.564539999999</v>
      </c>
      <c r="G16" s="16">
        <f t="shared" si="5"/>
        <v>11222.40436</v>
      </c>
      <c r="H16" s="16">
        <f t="shared" si="5"/>
        <v>63483.795119999995</v>
      </c>
      <c r="I16" s="16">
        <f t="shared" si="5"/>
        <v>22462</v>
      </c>
      <c r="J16" s="16">
        <f>SUM(J29+J78+J154+J192+J256+J284+J306)</f>
        <v>22462</v>
      </c>
      <c r="K16" s="16">
        <f>SUM(K29+K78+K154+K192+K256+K284+K306)</f>
        <v>22462</v>
      </c>
      <c r="L16" s="109"/>
      <c r="M16" s="5"/>
      <c r="N16" s="1"/>
    </row>
    <row r="17" spans="1:16">
      <c r="A17" s="9">
        <f t="shared" si="2"/>
        <v>7</v>
      </c>
      <c r="B17" s="13" t="s">
        <v>5</v>
      </c>
      <c r="C17" s="16">
        <f>SUM(D17:I17)</f>
        <v>0</v>
      </c>
      <c r="D17" s="16">
        <f t="shared" ref="D17:I17" si="6">D79+D155+D30+D307</f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16">
        <f>J79+J155+J30+J307</f>
        <v>0</v>
      </c>
      <c r="K17" s="16">
        <f>K79+K155+K30+K307</f>
        <v>0</v>
      </c>
      <c r="L17" s="109"/>
      <c r="N17" s="1"/>
    </row>
    <row r="18" spans="1:16">
      <c r="A18" s="9">
        <f t="shared" si="2"/>
        <v>8</v>
      </c>
      <c r="B18" s="13" t="s">
        <v>101</v>
      </c>
      <c r="C18" s="16">
        <f>SUM(D18:I18)</f>
        <v>0</v>
      </c>
      <c r="D18" s="16">
        <f t="shared" ref="D18:I18" si="7">SUM(D308)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>SUM(J308)</f>
        <v>0</v>
      </c>
      <c r="K18" s="16">
        <f>SUM(K308)</f>
        <v>0</v>
      </c>
      <c r="L18" s="57"/>
      <c r="N18" s="1"/>
    </row>
    <row r="19" spans="1:16">
      <c r="A19" s="9">
        <f t="shared" si="2"/>
        <v>9</v>
      </c>
      <c r="B19" s="13" t="s">
        <v>7</v>
      </c>
      <c r="C19" s="14">
        <f>SUM(C20:C21)</f>
        <v>763558.81206000014</v>
      </c>
      <c r="D19" s="14">
        <f t="shared" ref="D19:I19" si="8">SUM(D20:D21)</f>
        <v>99337.074550000005</v>
      </c>
      <c r="E19" s="14">
        <f t="shared" si="8"/>
        <v>79909.317609999984</v>
      </c>
      <c r="F19" s="14">
        <f t="shared" si="8"/>
        <v>110853.06735</v>
      </c>
      <c r="G19" s="14">
        <f t="shared" si="8"/>
        <v>184495.29767</v>
      </c>
      <c r="H19" s="14">
        <f t="shared" si="8"/>
        <v>121272.35488</v>
      </c>
      <c r="I19" s="14">
        <f t="shared" si="8"/>
        <v>101859.1</v>
      </c>
      <c r="J19" s="14">
        <f>SUM(J20:J21)</f>
        <v>32916.300000000003</v>
      </c>
      <c r="K19" s="14">
        <f>SUM(K20:K21)</f>
        <v>32916.300000000003</v>
      </c>
      <c r="L19" s="89" t="s">
        <v>28</v>
      </c>
      <c r="M19" s="5"/>
      <c r="N19" s="1"/>
    </row>
    <row r="20" spans="1:16">
      <c r="A20" s="9">
        <f t="shared" ref="A20:A81" si="9">SUM(A19+1)</f>
        <v>10</v>
      </c>
      <c r="B20" s="15" t="s">
        <v>4</v>
      </c>
      <c r="C20" s="14">
        <f>SUM(D20:K20)</f>
        <v>674560.73841000011</v>
      </c>
      <c r="D20" s="14">
        <f t="shared" ref="D20:I20" si="10">SUM(D40+D107+D168+D201+D293+D268)</f>
        <v>92167.874550000008</v>
      </c>
      <c r="E20" s="14">
        <f t="shared" si="10"/>
        <v>66926.117609999987</v>
      </c>
      <c r="F20" s="14">
        <f t="shared" si="10"/>
        <v>86311.793699999995</v>
      </c>
      <c r="G20" s="14">
        <f t="shared" si="10"/>
        <v>158368.39767000001</v>
      </c>
      <c r="H20" s="14">
        <f t="shared" si="10"/>
        <v>104072.65488</v>
      </c>
      <c r="I20" s="14">
        <f t="shared" si="10"/>
        <v>100881.3</v>
      </c>
      <c r="J20" s="14">
        <f>SUM(J40+J107+J168+J201+J293+J268)</f>
        <v>32916.300000000003</v>
      </c>
      <c r="K20" s="14">
        <f>SUM(K40+K107+K168+K201+K293+K268)</f>
        <v>32916.300000000003</v>
      </c>
      <c r="L20" s="109"/>
      <c r="N20" s="1"/>
    </row>
    <row r="21" spans="1:16">
      <c r="A21" s="9">
        <f t="shared" si="9"/>
        <v>11</v>
      </c>
      <c r="B21" s="13" t="s">
        <v>5</v>
      </c>
      <c r="C21" s="14">
        <f>SUM(D21:K21)</f>
        <v>88998.073649999991</v>
      </c>
      <c r="D21" s="14">
        <f>SUM(D41+D108+D169+D202)</f>
        <v>7169.2</v>
      </c>
      <c r="E21" s="14">
        <f>SUM(E41+E108+E169+E202)</f>
        <v>12983.2</v>
      </c>
      <c r="F21" s="14">
        <f t="shared" ref="F21:K21" si="11">SUM(F41+F108+F169+F202+F294)</f>
        <v>24541.273649999996</v>
      </c>
      <c r="G21" s="14">
        <f t="shared" si="11"/>
        <v>26126.899999999998</v>
      </c>
      <c r="H21" s="14">
        <f t="shared" si="11"/>
        <v>17199.699999999997</v>
      </c>
      <c r="I21" s="14">
        <f t="shared" si="11"/>
        <v>977.80000000000007</v>
      </c>
      <c r="J21" s="14">
        <f t="shared" si="11"/>
        <v>0</v>
      </c>
      <c r="K21" s="14">
        <f t="shared" si="11"/>
        <v>0</v>
      </c>
      <c r="L21" s="109"/>
      <c r="N21" s="1"/>
    </row>
    <row r="22" spans="1:16" ht="14.25" customHeight="1">
      <c r="A22" s="9">
        <f t="shared" si="9"/>
        <v>12</v>
      </c>
      <c r="B22" s="124" t="s">
        <v>51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N22" s="1"/>
      <c r="P22" s="1"/>
    </row>
    <row r="23" spans="1:16" ht="15" customHeight="1">
      <c r="A23" s="9">
        <f t="shared" si="9"/>
        <v>13</v>
      </c>
      <c r="B23" s="43" t="s">
        <v>43</v>
      </c>
      <c r="C23" s="110">
        <f>SUM(D23:K24)</f>
        <v>216588.95</v>
      </c>
      <c r="D23" s="110">
        <f>SUM(D25:D26)</f>
        <v>37767.41893</v>
      </c>
      <c r="E23" s="110">
        <f t="shared" ref="E23:I23" si="12">SUM(E25:E26)</f>
        <v>39411.970929999996</v>
      </c>
      <c r="F23" s="110">
        <f t="shared" si="12"/>
        <v>49928.680139999989</v>
      </c>
      <c r="G23" s="110">
        <f t="shared" si="12"/>
        <v>48354.48</v>
      </c>
      <c r="H23" s="110">
        <f t="shared" si="12"/>
        <v>20591.7</v>
      </c>
      <c r="I23" s="110">
        <f t="shared" si="12"/>
        <v>7434.7</v>
      </c>
      <c r="J23" s="110">
        <f>SUM(J25:J26)</f>
        <v>6550</v>
      </c>
      <c r="K23" s="110">
        <f>SUM(K25:K26)</f>
        <v>6550</v>
      </c>
      <c r="L23" s="89" t="s">
        <v>28</v>
      </c>
      <c r="M23" s="59"/>
      <c r="N23" s="1"/>
      <c r="P23" s="1"/>
    </row>
    <row r="24" spans="1:16" ht="12" customHeight="1">
      <c r="A24" s="9">
        <f t="shared" si="9"/>
        <v>14</v>
      </c>
      <c r="B24" s="13" t="s">
        <v>8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09"/>
      <c r="N24" s="1"/>
      <c r="P24" s="1"/>
    </row>
    <row r="25" spans="1:16" ht="12" customHeight="1">
      <c r="A25" s="9">
        <f t="shared" si="9"/>
        <v>15</v>
      </c>
      <c r="B25" s="13" t="s">
        <v>4</v>
      </c>
      <c r="C25" s="14">
        <f>SUM(D25:K25)</f>
        <v>207274.75</v>
      </c>
      <c r="D25" s="14">
        <f t="shared" ref="D25:I26" si="13">SUM(D29+D40)</f>
        <v>36841.018929999998</v>
      </c>
      <c r="E25" s="14">
        <f t="shared" si="13"/>
        <v>35702.470929999996</v>
      </c>
      <c r="F25" s="14">
        <f t="shared" si="13"/>
        <v>47860.580139999991</v>
      </c>
      <c r="G25" s="14">
        <f t="shared" si="13"/>
        <v>47520.68</v>
      </c>
      <c r="H25" s="14">
        <f t="shared" si="13"/>
        <v>19700</v>
      </c>
      <c r="I25" s="14">
        <f t="shared" si="13"/>
        <v>6550</v>
      </c>
      <c r="J25" s="14">
        <f>SUM(J29+J40)</f>
        <v>6550</v>
      </c>
      <c r="K25" s="14">
        <f>SUM(K29+K40)</f>
        <v>6550</v>
      </c>
      <c r="L25" s="109"/>
      <c r="N25" s="1"/>
      <c r="P25" s="1"/>
    </row>
    <row r="26" spans="1:16" ht="12" customHeight="1">
      <c r="A26" s="9">
        <f t="shared" si="9"/>
        <v>16</v>
      </c>
      <c r="B26" s="13" t="s">
        <v>5</v>
      </c>
      <c r="C26" s="14">
        <f>SUM(D26:K26)</f>
        <v>9314.2000000000007</v>
      </c>
      <c r="D26" s="14">
        <f t="shared" si="13"/>
        <v>926.4</v>
      </c>
      <c r="E26" s="14">
        <f t="shared" si="13"/>
        <v>3709.5</v>
      </c>
      <c r="F26" s="14">
        <f>SUM(F30+F41)</f>
        <v>2068.1</v>
      </c>
      <c r="G26" s="14">
        <f t="shared" si="13"/>
        <v>833.8</v>
      </c>
      <c r="H26" s="14">
        <f t="shared" si="13"/>
        <v>891.7</v>
      </c>
      <c r="I26" s="14">
        <f t="shared" si="13"/>
        <v>884.7</v>
      </c>
      <c r="J26" s="14">
        <f>SUM(J30+J41)</f>
        <v>0</v>
      </c>
      <c r="K26" s="14">
        <f>SUM(K30+K41)</f>
        <v>0</v>
      </c>
      <c r="L26" s="90"/>
      <c r="N26" s="1"/>
      <c r="P26" s="1"/>
    </row>
    <row r="27" spans="1:16" ht="12" customHeight="1">
      <c r="A27" s="9">
        <f t="shared" si="9"/>
        <v>17</v>
      </c>
      <c r="B27" s="18" t="s">
        <v>9</v>
      </c>
      <c r="C27" s="19"/>
      <c r="D27" s="19"/>
      <c r="E27" s="19"/>
      <c r="F27" s="19"/>
      <c r="G27" s="19"/>
      <c r="H27" s="19"/>
      <c r="I27" s="19"/>
      <c r="J27" s="19"/>
      <c r="K27" s="19"/>
      <c r="L27" s="20"/>
      <c r="N27" s="1"/>
      <c r="P27" s="1"/>
    </row>
    <row r="28" spans="1:16" ht="12" customHeight="1">
      <c r="A28" s="9">
        <f t="shared" si="9"/>
        <v>18</v>
      </c>
      <c r="B28" s="13" t="s">
        <v>19</v>
      </c>
      <c r="C28" s="14">
        <f>SUM(D28:I28)</f>
        <v>0</v>
      </c>
      <c r="D28" s="14">
        <f>SUM(D29+D30)</f>
        <v>0</v>
      </c>
      <c r="E28" s="14">
        <f>SUM(E29+E30)</f>
        <v>0</v>
      </c>
      <c r="F28" s="14">
        <f t="shared" ref="F28:K28" si="14">SUM(F29)</f>
        <v>0</v>
      </c>
      <c r="G28" s="14">
        <f t="shared" si="14"/>
        <v>0</v>
      </c>
      <c r="H28" s="14">
        <f t="shared" si="14"/>
        <v>0</v>
      </c>
      <c r="I28" s="14">
        <f t="shared" si="14"/>
        <v>0</v>
      </c>
      <c r="J28" s="14">
        <f t="shared" si="14"/>
        <v>0</v>
      </c>
      <c r="K28" s="14">
        <f t="shared" si="14"/>
        <v>0</v>
      </c>
      <c r="L28" s="89" t="s">
        <v>28</v>
      </c>
      <c r="N28" s="1"/>
      <c r="P28" s="1"/>
    </row>
    <row r="29" spans="1:16" ht="12" customHeight="1">
      <c r="A29" s="9">
        <f t="shared" si="9"/>
        <v>19</v>
      </c>
      <c r="B29" s="13" t="s">
        <v>4</v>
      </c>
      <c r="C29" s="14">
        <f>SUM(D29:I29)</f>
        <v>0</v>
      </c>
      <c r="D29" s="14">
        <f t="shared" ref="D29:I29" si="15">SUM(D33+D36)</f>
        <v>0</v>
      </c>
      <c r="E29" s="14">
        <f t="shared" si="15"/>
        <v>0</v>
      </c>
      <c r="F29" s="14">
        <f t="shared" si="15"/>
        <v>0</v>
      </c>
      <c r="G29" s="14">
        <f t="shared" si="15"/>
        <v>0</v>
      </c>
      <c r="H29" s="14">
        <f t="shared" si="15"/>
        <v>0</v>
      </c>
      <c r="I29" s="14">
        <f t="shared" si="15"/>
        <v>0</v>
      </c>
      <c r="J29" s="14">
        <f>SUM(J33+J36)</f>
        <v>0</v>
      </c>
      <c r="K29" s="14">
        <f>SUM(K33+K36)</f>
        <v>0</v>
      </c>
      <c r="L29" s="109"/>
      <c r="N29" s="1"/>
      <c r="P29" s="1"/>
    </row>
    <row r="30" spans="1:16" ht="12" customHeight="1">
      <c r="A30" s="9">
        <f t="shared" si="9"/>
        <v>20</v>
      </c>
      <c r="B30" s="13" t="s">
        <v>5</v>
      </c>
      <c r="C30" s="14">
        <f>SUM(D30:I30)</f>
        <v>0</v>
      </c>
      <c r="D30" s="14">
        <f t="shared" ref="D30:I30" si="16">SUM(D37)</f>
        <v>0</v>
      </c>
      <c r="E30" s="14">
        <f t="shared" si="16"/>
        <v>0</v>
      </c>
      <c r="F30" s="14">
        <f t="shared" si="16"/>
        <v>0</v>
      </c>
      <c r="G30" s="14">
        <f t="shared" si="16"/>
        <v>0</v>
      </c>
      <c r="H30" s="14">
        <f t="shared" si="16"/>
        <v>0</v>
      </c>
      <c r="I30" s="14">
        <f t="shared" si="16"/>
        <v>0</v>
      </c>
      <c r="J30" s="14">
        <f>SUM(J37)</f>
        <v>0</v>
      </c>
      <c r="K30" s="14">
        <f>SUM(K37)</f>
        <v>0</v>
      </c>
      <c r="L30" s="90"/>
      <c r="N30" s="1"/>
      <c r="P30" s="1"/>
    </row>
    <row r="31" spans="1:16" ht="12" customHeight="1">
      <c r="A31" s="9">
        <f t="shared" si="9"/>
        <v>21</v>
      </c>
      <c r="B31" s="81" t="s">
        <v>10</v>
      </c>
      <c r="C31" s="82"/>
      <c r="D31" s="82"/>
      <c r="E31" s="82"/>
      <c r="F31" s="82"/>
      <c r="G31" s="82"/>
      <c r="H31" s="82"/>
      <c r="I31" s="82"/>
      <c r="J31" s="82"/>
      <c r="K31" s="82"/>
      <c r="L31" s="83"/>
      <c r="N31" s="1"/>
      <c r="P31" s="1"/>
    </row>
    <row r="32" spans="1:16" ht="12" customHeight="1">
      <c r="A32" s="9">
        <f t="shared" si="9"/>
        <v>22</v>
      </c>
      <c r="B32" s="15" t="s">
        <v>18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66" t="s">
        <v>28</v>
      </c>
      <c r="N32" s="1"/>
      <c r="P32" s="1"/>
    </row>
    <row r="33" spans="1:16" ht="12" customHeight="1">
      <c r="A33" s="9">
        <f t="shared" si="9"/>
        <v>23</v>
      </c>
      <c r="B33" s="24" t="s">
        <v>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68"/>
      <c r="N33" s="1"/>
      <c r="P33" s="1"/>
    </row>
    <row r="34" spans="1:16" ht="12" customHeight="1">
      <c r="A34" s="9">
        <f t="shared" si="9"/>
        <v>24</v>
      </c>
      <c r="B34" s="81" t="s">
        <v>11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  <c r="N34" s="1"/>
      <c r="P34" s="1"/>
    </row>
    <row r="35" spans="1:16" ht="12" customHeight="1">
      <c r="A35" s="9">
        <f t="shared" si="9"/>
        <v>25</v>
      </c>
      <c r="B35" s="26" t="s">
        <v>2</v>
      </c>
      <c r="C35" s="14">
        <f>SUM(D35:I35)</f>
        <v>0</v>
      </c>
      <c r="D35" s="27">
        <f t="shared" ref="D35:I35" si="17">SUM(D36:D37)</f>
        <v>0</v>
      </c>
      <c r="E35" s="27">
        <f t="shared" si="17"/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27">
        <f>SUM(J36:J37)</f>
        <v>0</v>
      </c>
      <c r="K35" s="27">
        <f>SUM(K36:K37)</f>
        <v>0</v>
      </c>
      <c r="L35" s="66" t="s">
        <v>28</v>
      </c>
      <c r="N35" s="1"/>
      <c r="P35" s="1"/>
    </row>
    <row r="36" spans="1:16" ht="12" customHeight="1">
      <c r="A36" s="9">
        <f t="shared" si="9"/>
        <v>26</v>
      </c>
      <c r="B36" s="24" t="s">
        <v>4</v>
      </c>
      <c r="C36" s="14">
        <f>SUM(D36:I36)</f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67"/>
      <c r="N36" s="1"/>
      <c r="P36" s="1"/>
    </row>
    <row r="37" spans="1:16" ht="12" customHeight="1">
      <c r="A37" s="9">
        <f t="shared" si="9"/>
        <v>27</v>
      </c>
      <c r="B37" s="13" t="s">
        <v>5</v>
      </c>
      <c r="C37" s="14">
        <f>SUM(D37:I37)</f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68"/>
      <c r="N37" s="1"/>
      <c r="P37" s="1"/>
    </row>
    <row r="38" spans="1:16" ht="12" customHeight="1">
      <c r="A38" s="9">
        <f t="shared" si="9"/>
        <v>28</v>
      </c>
      <c r="B38" s="63" t="s">
        <v>12</v>
      </c>
      <c r="C38" s="64"/>
      <c r="D38" s="64"/>
      <c r="E38" s="64"/>
      <c r="F38" s="64"/>
      <c r="G38" s="64"/>
      <c r="H38" s="64"/>
      <c r="I38" s="64"/>
      <c r="J38" s="64"/>
      <c r="K38" s="64"/>
      <c r="L38" s="65"/>
      <c r="N38" s="1"/>
      <c r="P38" s="1"/>
    </row>
    <row r="39" spans="1:16" ht="12" customHeight="1">
      <c r="A39" s="9">
        <f t="shared" si="9"/>
        <v>29</v>
      </c>
      <c r="B39" s="43" t="s">
        <v>13</v>
      </c>
      <c r="C39" s="42">
        <f>SUM(D39:K39)</f>
        <v>216588.95</v>
      </c>
      <c r="D39" s="42">
        <f t="shared" ref="D39:I39" si="18">SUM(D40:D41)</f>
        <v>37767.41893</v>
      </c>
      <c r="E39" s="42">
        <f t="shared" si="18"/>
        <v>39411.970929999996</v>
      </c>
      <c r="F39" s="42">
        <f t="shared" si="18"/>
        <v>49928.680139999989</v>
      </c>
      <c r="G39" s="42">
        <f t="shared" si="18"/>
        <v>48354.48</v>
      </c>
      <c r="H39" s="42">
        <f t="shared" si="18"/>
        <v>20591.7</v>
      </c>
      <c r="I39" s="42">
        <f t="shared" si="18"/>
        <v>7434.7</v>
      </c>
      <c r="J39" s="42">
        <f>SUM(J40:J41)</f>
        <v>6550</v>
      </c>
      <c r="K39" s="42">
        <f>SUM(K40:K41)</f>
        <v>6550</v>
      </c>
      <c r="L39" s="106" t="s">
        <v>28</v>
      </c>
      <c r="N39" s="59"/>
      <c r="P39" s="1"/>
    </row>
    <row r="40" spans="1:16" ht="12" customHeight="1">
      <c r="A40" s="9">
        <f t="shared" si="9"/>
        <v>30</v>
      </c>
      <c r="B40" s="13" t="s">
        <v>4</v>
      </c>
      <c r="C40" s="14">
        <f>SUM(D40:K40)</f>
        <v>207274.75</v>
      </c>
      <c r="D40" s="14">
        <f t="shared" ref="D40:H40" si="19">SUM(D53+D44+D71+D56+D60)</f>
        <v>36841.018929999998</v>
      </c>
      <c r="E40" s="14">
        <f t="shared" si="19"/>
        <v>35702.470929999996</v>
      </c>
      <c r="F40" s="14">
        <f t="shared" si="19"/>
        <v>47860.580139999991</v>
      </c>
      <c r="G40" s="14">
        <f t="shared" si="19"/>
        <v>47520.68</v>
      </c>
      <c r="H40" s="14">
        <f t="shared" si="19"/>
        <v>19700</v>
      </c>
      <c r="I40" s="14">
        <f>SUM(I53+I44+I71+I56+I60)</f>
        <v>6550</v>
      </c>
      <c r="J40" s="14">
        <f>SUM(J53+J44+J71+J56+J60)</f>
        <v>6550</v>
      </c>
      <c r="K40" s="14">
        <f>SUM(K53+K44+K71+K56+K60)</f>
        <v>6550</v>
      </c>
      <c r="L40" s="107"/>
      <c r="N40" s="1"/>
      <c r="P40" s="1"/>
    </row>
    <row r="41" spans="1:16" ht="12" customHeight="1">
      <c r="A41" s="9">
        <f t="shared" si="9"/>
        <v>31</v>
      </c>
      <c r="B41" s="24" t="s">
        <v>5</v>
      </c>
      <c r="C41" s="14">
        <f>SUM(D41:K41)</f>
        <v>9314.2000000000007</v>
      </c>
      <c r="D41" s="14">
        <f t="shared" ref="D41:I41" si="20">SUM(D57+D61)</f>
        <v>926.4</v>
      </c>
      <c r="E41" s="14">
        <f t="shared" si="20"/>
        <v>3709.5</v>
      </c>
      <c r="F41" s="14">
        <f>SUM(F57+F61)</f>
        <v>2068.1</v>
      </c>
      <c r="G41" s="14">
        <f t="shared" si="20"/>
        <v>833.8</v>
      </c>
      <c r="H41" s="14">
        <f t="shared" si="20"/>
        <v>891.7</v>
      </c>
      <c r="I41" s="14">
        <f t="shared" si="20"/>
        <v>884.7</v>
      </c>
      <c r="J41" s="14">
        <f>SUM(J57+J61)</f>
        <v>0</v>
      </c>
      <c r="K41" s="14">
        <f>SUM(K57+K61)</f>
        <v>0</v>
      </c>
      <c r="L41" s="108"/>
      <c r="N41" s="1"/>
      <c r="P41" s="1"/>
    </row>
    <row r="42" spans="1:16" ht="12" customHeight="1">
      <c r="A42" s="9">
        <f t="shared" si="9"/>
        <v>32</v>
      </c>
      <c r="B42" s="63" t="s">
        <v>52</v>
      </c>
      <c r="C42" s="64"/>
      <c r="D42" s="64"/>
      <c r="E42" s="64"/>
      <c r="F42" s="64"/>
      <c r="G42" s="64"/>
      <c r="H42" s="64"/>
      <c r="I42" s="64"/>
      <c r="J42" s="64"/>
      <c r="K42" s="64"/>
      <c r="L42" s="65"/>
      <c r="N42" s="1"/>
      <c r="P42" s="1"/>
    </row>
    <row r="43" spans="1:16" ht="12" customHeight="1">
      <c r="A43" s="9">
        <f t="shared" si="9"/>
        <v>33</v>
      </c>
      <c r="B43" s="24" t="s">
        <v>16</v>
      </c>
      <c r="C43" s="28">
        <f>SUM(D43:K43)</f>
        <v>31187.753570000001</v>
      </c>
      <c r="D43" s="28">
        <f t="shared" ref="D43:K43" si="21">SUM(D44)</f>
        <v>2700</v>
      </c>
      <c r="E43" s="28">
        <f t="shared" si="21"/>
        <v>2602.9</v>
      </c>
      <c r="F43" s="28">
        <f t="shared" si="21"/>
        <v>2987.6294400000002</v>
      </c>
      <c r="G43" s="28">
        <f t="shared" si="21"/>
        <v>20597.224130000002</v>
      </c>
      <c r="H43" s="28">
        <f t="shared" si="21"/>
        <v>500</v>
      </c>
      <c r="I43" s="28">
        <f t="shared" si="21"/>
        <v>600</v>
      </c>
      <c r="J43" s="28">
        <f t="shared" si="21"/>
        <v>600</v>
      </c>
      <c r="K43" s="28">
        <f t="shared" si="21"/>
        <v>600</v>
      </c>
      <c r="L43" s="69" t="s">
        <v>28</v>
      </c>
      <c r="N43" s="1"/>
      <c r="P43" s="1"/>
    </row>
    <row r="44" spans="1:16" ht="12" customHeight="1">
      <c r="A44" s="9">
        <f t="shared" si="9"/>
        <v>34</v>
      </c>
      <c r="B44" s="24" t="s">
        <v>4</v>
      </c>
      <c r="C44" s="28">
        <f>SUM(D44:K44)</f>
        <v>31187.753570000001</v>
      </c>
      <c r="D44" s="14">
        <f t="shared" ref="D44:I44" si="22">SUM(D47+D50)</f>
        <v>2700</v>
      </c>
      <c r="E44" s="14">
        <f t="shared" si="22"/>
        <v>2602.9</v>
      </c>
      <c r="F44" s="14">
        <f t="shared" si="22"/>
        <v>2987.6294400000002</v>
      </c>
      <c r="G44" s="14">
        <f t="shared" si="22"/>
        <v>20597.224130000002</v>
      </c>
      <c r="H44" s="14">
        <f t="shared" si="22"/>
        <v>500</v>
      </c>
      <c r="I44" s="14">
        <f t="shared" si="22"/>
        <v>600</v>
      </c>
      <c r="J44" s="14">
        <f>SUM(J47+J50)</f>
        <v>600</v>
      </c>
      <c r="K44" s="14">
        <f>SUM(K47+K50)</f>
        <v>600</v>
      </c>
      <c r="L44" s="71"/>
      <c r="N44" s="1"/>
      <c r="P44" s="1"/>
    </row>
    <row r="45" spans="1:16" ht="12" customHeight="1">
      <c r="A45" s="9">
        <f t="shared" si="9"/>
        <v>35</v>
      </c>
      <c r="B45" s="92" t="s">
        <v>105</v>
      </c>
      <c r="C45" s="93"/>
      <c r="D45" s="93"/>
      <c r="E45" s="93"/>
      <c r="F45" s="93"/>
      <c r="G45" s="93"/>
      <c r="H45" s="93"/>
      <c r="I45" s="93"/>
      <c r="J45" s="94"/>
      <c r="K45" s="94"/>
      <c r="L45" s="95"/>
      <c r="N45" s="1"/>
      <c r="P45" s="1"/>
    </row>
    <row r="46" spans="1:16" ht="12" customHeight="1">
      <c r="A46" s="9">
        <f t="shared" si="9"/>
        <v>36</v>
      </c>
      <c r="B46" s="50" t="s">
        <v>16</v>
      </c>
      <c r="C46" s="28">
        <f>SUM(D46:K46)</f>
        <v>18590.529439999998</v>
      </c>
      <c r="D46" s="28">
        <f t="shared" ref="D46:K46" si="23">SUM(D47:D47)</f>
        <v>2700</v>
      </c>
      <c r="E46" s="28">
        <f t="shared" si="23"/>
        <v>2602.9</v>
      </c>
      <c r="F46" s="28">
        <f t="shared" si="23"/>
        <v>2987.6294400000002</v>
      </c>
      <c r="G46" s="28">
        <f t="shared" si="23"/>
        <v>8000</v>
      </c>
      <c r="H46" s="28">
        <f t="shared" si="23"/>
        <v>500</v>
      </c>
      <c r="I46" s="28">
        <f t="shared" si="23"/>
        <v>600</v>
      </c>
      <c r="J46" s="28">
        <f t="shared" si="23"/>
        <v>600</v>
      </c>
      <c r="K46" s="28">
        <f t="shared" si="23"/>
        <v>600</v>
      </c>
      <c r="L46" s="96">
        <v>4</v>
      </c>
      <c r="N46" s="1"/>
      <c r="P46" s="1"/>
    </row>
    <row r="47" spans="1:16" ht="12" customHeight="1">
      <c r="A47" s="9">
        <f t="shared" si="9"/>
        <v>37</v>
      </c>
      <c r="B47" s="24" t="s">
        <v>4</v>
      </c>
      <c r="C47" s="28">
        <f>SUM(D47:K47)</f>
        <v>18590.529439999998</v>
      </c>
      <c r="D47" s="28">
        <v>2700</v>
      </c>
      <c r="E47" s="14">
        <v>2602.9</v>
      </c>
      <c r="F47" s="14">
        <v>2987.6294400000002</v>
      </c>
      <c r="G47" s="14">
        <v>8000</v>
      </c>
      <c r="H47" s="28">
        <v>500</v>
      </c>
      <c r="I47" s="28">
        <v>600</v>
      </c>
      <c r="J47" s="28">
        <v>600</v>
      </c>
      <c r="K47" s="28">
        <v>600</v>
      </c>
      <c r="L47" s="96"/>
      <c r="N47" s="1"/>
      <c r="P47" s="1"/>
    </row>
    <row r="48" spans="1:16" ht="12" customHeight="1">
      <c r="A48" s="9">
        <f t="shared" si="9"/>
        <v>38</v>
      </c>
      <c r="B48" s="92" t="s">
        <v>106</v>
      </c>
      <c r="C48" s="93"/>
      <c r="D48" s="93"/>
      <c r="E48" s="93"/>
      <c r="F48" s="93"/>
      <c r="G48" s="93"/>
      <c r="H48" s="93"/>
      <c r="I48" s="93"/>
      <c r="J48" s="94"/>
      <c r="K48" s="94"/>
      <c r="L48" s="95"/>
      <c r="N48" s="1"/>
      <c r="P48" s="1"/>
    </row>
    <row r="49" spans="1:16" ht="12" customHeight="1">
      <c r="A49" s="9">
        <f t="shared" si="9"/>
        <v>39</v>
      </c>
      <c r="B49" s="50" t="s">
        <v>16</v>
      </c>
      <c r="C49" s="28">
        <f>SUM(D49:K49)</f>
        <v>12597.224130000001</v>
      </c>
      <c r="D49" s="28">
        <f t="shared" ref="D49:K49" si="24">SUM(D50:D50)</f>
        <v>0</v>
      </c>
      <c r="E49" s="28">
        <f t="shared" si="24"/>
        <v>0</v>
      </c>
      <c r="F49" s="28">
        <f t="shared" si="24"/>
        <v>0</v>
      </c>
      <c r="G49" s="28">
        <f t="shared" si="24"/>
        <v>12597.224130000001</v>
      </c>
      <c r="H49" s="28">
        <f t="shared" si="24"/>
        <v>0</v>
      </c>
      <c r="I49" s="28">
        <f t="shared" si="24"/>
        <v>0</v>
      </c>
      <c r="J49" s="28">
        <f t="shared" si="24"/>
        <v>0</v>
      </c>
      <c r="K49" s="28">
        <f t="shared" si="24"/>
        <v>0</v>
      </c>
      <c r="L49" s="112">
        <v>5</v>
      </c>
      <c r="N49" s="1"/>
      <c r="P49" s="1"/>
    </row>
    <row r="50" spans="1:16" ht="12" customHeight="1">
      <c r="A50" s="9">
        <f t="shared" si="9"/>
        <v>40</v>
      </c>
      <c r="B50" s="24" t="s">
        <v>4</v>
      </c>
      <c r="C50" s="28">
        <f>SUM(D50:K50)</f>
        <v>12597.224130000001</v>
      </c>
      <c r="D50" s="28">
        <v>0</v>
      </c>
      <c r="E50" s="14">
        <v>0</v>
      </c>
      <c r="F50" s="14">
        <v>0</v>
      </c>
      <c r="G50" s="62">
        <v>12597.224130000001</v>
      </c>
      <c r="H50" s="28">
        <v>0</v>
      </c>
      <c r="I50" s="28">
        <v>0</v>
      </c>
      <c r="J50" s="28">
        <v>0</v>
      </c>
      <c r="K50" s="28">
        <v>0</v>
      </c>
      <c r="L50" s="112"/>
      <c r="N50" s="1"/>
      <c r="P50" s="1"/>
    </row>
    <row r="51" spans="1:16" ht="12" customHeight="1">
      <c r="A51" s="9">
        <f t="shared" si="9"/>
        <v>41</v>
      </c>
      <c r="B51" s="63" t="s">
        <v>53</v>
      </c>
      <c r="C51" s="64"/>
      <c r="D51" s="64"/>
      <c r="E51" s="64"/>
      <c r="F51" s="64"/>
      <c r="G51" s="64"/>
      <c r="H51" s="64"/>
      <c r="I51" s="64"/>
      <c r="J51" s="64"/>
      <c r="K51" s="64"/>
      <c r="L51" s="65"/>
      <c r="N51" s="1"/>
      <c r="P51" s="1"/>
    </row>
    <row r="52" spans="1:16" ht="12" customHeight="1">
      <c r="A52" s="9">
        <f t="shared" si="9"/>
        <v>42</v>
      </c>
      <c r="B52" s="24" t="s">
        <v>24</v>
      </c>
      <c r="C52" s="28">
        <f>SUM(D52:K52)</f>
        <v>92797.63841</v>
      </c>
      <c r="D52" s="28">
        <f t="shared" ref="D52:K52" si="25">SUM(D53)</f>
        <v>18700</v>
      </c>
      <c r="E52" s="28">
        <f t="shared" si="25"/>
        <v>20244.136409999999</v>
      </c>
      <c r="F52" s="28">
        <f t="shared" si="25"/>
        <v>30553.502</v>
      </c>
      <c r="G52" s="28">
        <f t="shared" si="25"/>
        <v>13300</v>
      </c>
      <c r="H52" s="28">
        <f t="shared" si="25"/>
        <v>10000</v>
      </c>
      <c r="I52" s="28">
        <f t="shared" si="25"/>
        <v>0</v>
      </c>
      <c r="J52" s="28">
        <f t="shared" si="25"/>
        <v>0</v>
      </c>
      <c r="K52" s="28">
        <f t="shared" si="25"/>
        <v>0</v>
      </c>
      <c r="L52" s="66">
        <v>7</v>
      </c>
      <c r="N52" s="1"/>
      <c r="P52" s="1"/>
    </row>
    <row r="53" spans="1:16" ht="12" customHeight="1">
      <c r="A53" s="9">
        <f t="shared" si="9"/>
        <v>43</v>
      </c>
      <c r="B53" s="24" t="s">
        <v>4</v>
      </c>
      <c r="C53" s="28">
        <f>SUM(D53:K53)</f>
        <v>92797.63841</v>
      </c>
      <c r="D53" s="28">
        <v>18700</v>
      </c>
      <c r="E53" s="14">
        <v>20244.136409999999</v>
      </c>
      <c r="F53" s="14">
        <v>30553.502</v>
      </c>
      <c r="G53" s="14">
        <v>13300</v>
      </c>
      <c r="H53" s="28">
        <v>10000</v>
      </c>
      <c r="I53" s="28">
        <v>0</v>
      </c>
      <c r="J53" s="28">
        <v>0</v>
      </c>
      <c r="K53" s="28">
        <v>0</v>
      </c>
      <c r="L53" s="68"/>
      <c r="N53" s="1"/>
      <c r="P53" s="1"/>
    </row>
    <row r="54" spans="1:16" ht="12" customHeight="1">
      <c r="A54" s="9">
        <f t="shared" si="9"/>
        <v>44</v>
      </c>
      <c r="B54" s="63" t="s">
        <v>73</v>
      </c>
      <c r="C54" s="82"/>
      <c r="D54" s="82"/>
      <c r="E54" s="82"/>
      <c r="F54" s="82"/>
      <c r="G54" s="82"/>
      <c r="H54" s="82"/>
      <c r="I54" s="82"/>
      <c r="J54" s="82"/>
      <c r="K54" s="82"/>
      <c r="L54" s="83"/>
      <c r="N54" s="1"/>
      <c r="P54" s="1"/>
    </row>
    <row r="55" spans="1:16" ht="12" customHeight="1">
      <c r="A55" s="9">
        <f t="shared" si="9"/>
        <v>45</v>
      </c>
      <c r="B55" s="24" t="s">
        <v>16</v>
      </c>
      <c r="C55" s="28">
        <f>SUM(D55:K55)</f>
        <v>9102.8642200000013</v>
      </c>
      <c r="D55" s="28">
        <f t="shared" ref="D55:I55" si="26">SUM(D56:D57)</f>
        <v>1448.8328999999999</v>
      </c>
      <c r="E55" s="28">
        <f t="shared" si="26"/>
        <v>1205.33132</v>
      </c>
      <c r="F55" s="28">
        <f t="shared" si="26"/>
        <v>2163.5</v>
      </c>
      <c r="G55" s="28">
        <f t="shared" si="26"/>
        <v>2508.8000000000002</v>
      </c>
      <c r="H55" s="28">
        <f t="shared" si="26"/>
        <v>891.7</v>
      </c>
      <c r="I55" s="28">
        <f t="shared" si="26"/>
        <v>884.7</v>
      </c>
      <c r="J55" s="28">
        <f>SUM(J56:J57)</f>
        <v>0</v>
      </c>
      <c r="K55" s="28">
        <f>SUM(K56:K57)</f>
        <v>0</v>
      </c>
      <c r="L55" s="66">
        <v>9</v>
      </c>
      <c r="N55" s="1"/>
      <c r="P55" s="1"/>
    </row>
    <row r="56" spans="1:16" ht="12" customHeight="1">
      <c r="A56" s="9">
        <f t="shared" si="9"/>
        <v>46</v>
      </c>
      <c r="B56" s="24" t="s">
        <v>4</v>
      </c>
      <c r="C56" s="28">
        <f>SUM(D56:K56)</f>
        <v>3741.1642200000001</v>
      </c>
      <c r="D56" s="28">
        <v>522.43290000000002</v>
      </c>
      <c r="E56" s="14">
        <v>285.83132000000001</v>
      </c>
      <c r="F56" s="14">
        <v>1257.9000000000001</v>
      </c>
      <c r="G56" s="14">
        <v>1675</v>
      </c>
      <c r="H56" s="28">
        <v>0</v>
      </c>
      <c r="I56" s="28">
        <v>0</v>
      </c>
      <c r="J56" s="28">
        <v>0</v>
      </c>
      <c r="K56" s="28">
        <v>0</v>
      </c>
      <c r="L56" s="67"/>
      <c r="N56" s="1"/>
      <c r="P56" s="1"/>
    </row>
    <row r="57" spans="1:16" ht="12" customHeight="1">
      <c r="A57" s="9">
        <f t="shared" si="9"/>
        <v>47</v>
      </c>
      <c r="B57" s="24" t="s">
        <v>5</v>
      </c>
      <c r="C57" s="28">
        <f>SUM(D57:K57)</f>
        <v>5361.7</v>
      </c>
      <c r="D57" s="28">
        <v>926.4</v>
      </c>
      <c r="E57" s="14">
        <v>919.5</v>
      </c>
      <c r="F57" s="14">
        <v>905.6</v>
      </c>
      <c r="G57" s="14">
        <v>833.8</v>
      </c>
      <c r="H57" s="28">
        <v>891.7</v>
      </c>
      <c r="I57" s="28">
        <v>884.7</v>
      </c>
      <c r="J57" s="28">
        <v>0</v>
      </c>
      <c r="K57" s="28">
        <v>0</v>
      </c>
      <c r="L57" s="68"/>
      <c r="N57" s="1"/>
      <c r="P57" s="1"/>
    </row>
    <row r="58" spans="1:16" ht="12" customHeight="1">
      <c r="A58" s="9">
        <f t="shared" si="9"/>
        <v>48</v>
      </c>
      <c r="B58" s="63" t="s">
        <v>76</v>
      </c>
      <c r="C58" s="82"/>
      <c r="D58" s="82"/>
      <c r="E58" s="82"/>
      <c r="F58" s="82"/>
      <c r="G58" s="82"/>
      <c r="H58" s="82"/>
      <c r="I58" s="82"/>
      <c r="J58" s="82"/>
      <c r="K58" s="82"/>
      <c r="L58" s="83"/>
      <c r="N58" s="1"/>
      <c r="P58" s="1"/>
    </row>
    <row r="59" spans="1:16" ht="12" customHeight="1">
      <c r="A59" s="9">
        <f t="shared" si="9"/>
        <v>49</v>
      </c>
      <c r="B59" s="24" t="s">
        <v>16</v>
      </c>
      <c r="C59" s="28">
        <f>SUM(D59:K59)</f>
        <v>25265.73315</v>
      </c>
      <c r="D59" s="28">
        <f t="shared" ref="D59:K59" si="27">SUM(D60:D61)</f>
        <v>2725.8631099999998</v>
      </c>
      <c r="E59" s="28">
        <f t="shared" si="27"/>
        <v>5428.0959999999995</v>
      </c>
      <c r="F59" s="28">
        <f t="shared" si="27"/>
        <v>3554.7740399999998</v>
      </c>
      <c r="G59" s="28">
        <f t="shared" si="27"/>
        <v>2557</v>
      </c>
      <c r="H59" s="28">
        <f t="shared" si="27"/>
        <v>2000</v>
      </c>
      <c r="I59" s="28">
        <f t="shared" si="27"/>
        <v>3000</v>
      </c>
      <c r="J59" s="28">
        <f t="shared" si="27"/>
        <v>3000</v>
      </c>
      <c r="K59" s="28">
        <f t="shared" si="27"/>
        <v>3000</v>
      </c>
      <c r="L59" s="103">
        <v>10</v>
      </c>
      <c r="N59" s="1"/>
      <c r="P59" s="1"/>
    </row>
    <row r="60" spans="1:16" ht="12" customHeight="1">
      <c r="A60" s="9">
        <f t="shared" si="9"/>
        <v>50</v>
      </c>
      <c r="B60" s="24" t="s">
        <v>4</v>
      </c>
      <c r="C60" s="28">
        <f>SUM(D60:K60)</f>
        <v>21313.23315</v>
      </c>
      <c r="D60" s="28">
        <f t="shared" ref="D60:K60" si="28">SUM(D64+D67)</f>
        <v>2725.8631099999998</v>
      </c>
      <c r="E60" s="28">
        <f t="shared" si="28"/>
        <v>2638.096</v>
      </c>
      <c r="F60" s="28">
        <f t="shared" si="28"/>
        <v>2392.2740399999998</v>
      </c>
      <c r="G60" s="28">
        <f t="shared" si="28"/>
        <v>2557</v>
      </c>
      <c r="H60" s="28">
        <f t="shared" si="28"/>
        <v>2000</v>
      </c>
      <c r="I60" s="28">
        <f t="shared" si="28"/>
        <v>3000</v>
      </c>
      <c r="J60" s="28">
        <f t="shared" si="28"/>
        <v>3000</v>
      </c>
      <c r="K60" s="28">
        <f t="shared" si="28"/>
        <v>3000</v>
      </c>
      <c r="L60" s="130"/>
      <c r="N60" s="1"/>
      <c r="P60" s="1"/>
    </row>
    <row r="61" spans="1:16" ht="12" customHeight="1">
      <c r="A61" s="9">
        <f t="shared" si="9"/>
        <v>51</v>
      </c>
      <c r="B61" s="24" t="s">
        <v>5</v>
      </c>
      <c r="C61" s="28">
        <f>SUM(D61:K61)</f>
        <v>3952.5</v>
      </c>
      <c r="D61" s="28">
        <f t="shared" ref="D61:K61" si="29">SUM(D68)</f>
        <v>0</v>
      </c>
      <c r="E61" s="28">
        <f t="shared" si="29"/>
        <v>2790</v>
      </c>
      <c r="F61" s="28">
        <f t="shared" si="29"/>
        <v>1162.5</v>
      </c>
      <c r="G61" s="28">
        <f t="shared" si="29"/>
        <v>0</v>
      </c>
      <c r="H61" s="28">
        <f t="shared" si="29"/>
        <v>0</v>
      </c>
      <c r="I61" s="28">
        <f t="shared" si="29"/>
        <v>0</v>
      </c>
      <c r="J61" s="28">
        <f t="shared" si="29"/>
        <v>0</v>
      </c>
      <c r="K61" s="28">
        <f t="shared" si="29"/>
        <v>0</v>
      </c>
      <c r="L61" s="104"/>
      <c r="N61" s="1"/>
      <c r="P61" s="1"/>
    </row>
    <row r="62" spans="1:16" ht="12" customHeight="1">
      <c r="A62" s="9">
        <f t="shared" si="9"/>
        <v>52</v>
      </c>
      <c r="B62" s="92" t="s">
        <v>87</v>
      </c>
      <c r="C62" s="93"/>
      <c r="D62" s="93"/>
      <c r="E62" s="93"/>
      <c r="F62" s="93"/>
      <c r="G62" s="93"/>
      <c r="H62" s="93"/>
      <c r="I62" s="93"/>
      <c r="J62" s="94"/>
      <c r="K62" s="94"/>
      <c r="L62" s="95"/>
      <c r="N62" s="1"/>
      <c r="P62" s="1"/>
    </row>
    <row r="63" spans="1:16" ht="12" customHeight="1">
      <c r="A63" s="9">
        <f t="shared" si="9"/>
        <v>53</v>
      </c>
      <c r="B63" s="50" t="s">
        <v>16</v>
      </c>
      <c r="C63" s="28">
        <f>SUM(D63:K63)</f>
        <v>21015.73315</v>
      </c>
      <c r="D63" s="28">
        <f t="shared" ref="D63:K63" si="30">SUM(D64:D64)</f>
        <v>2725.8631099999998</v>
      </c>
      <c r="E63" s="28">
        <f t="shared" si="30"/>
        <v>2428.096</v>
      </c>
      <c r="F63" s="28">
        <f t="shared" si="30"/>
        <v>2304.7740399999998</v>
      </c>
      <c r="G63" s="28">
        <f t="shared" si="30"/>
        <v>2557</v>
      </c>
      <c r="H63" s="28">
        <f t="shared" si="30"/>
        <v>2000</v>
      </c>
      <c r="I63" s="28">
        <f t="shared" si="30"/>
        <v>3000</v>
      </c>
      <c r="J63" s="28">
        <f t="shared" si="30"/>
        <v>3000</v>
      </c>
      <c r="K63" s="28">
        <f t="shared" si="30"/>
        <v>3000</v>
      </c>
      <c r="L63" s="66">
        <v>10</v>
      </c>
      <c r="N63" s="1"/>
      <c r="P63" s="1"/>
    </row>
    <row r="64" spans="1:16" ht="12" customHeight="1">
      <c r="A64" s="9">
        <f t="shared" si="9"/>
        <v>54</v>
      </c>
      <c r="B64" s="24" t="s">
        <v>4</v>
      </c>
      <c r="C64" s="28">
        <f>SUM(D64:K64)</f>
        <v>21015.73315</v>
      </c>
      <c r="D64" s="28">
        <v>2725.8631099999998</v>
      </c>
      <c r="E64" s="28">
        <v>2428.096</v>
      </c>
      <c r="F64" s="14">
        <v>2304.7740399999998</v>
      </c>
      <c r="G64" s="62">
        <v>2557</v>
      </c>
      <c r="H64" s="28">
        <v>2000</v>
      </c>
      <c r="I64" s="28">
        <v>3000</v>
      </c>
      <c r="J64" s="28">
        <v>3000</v>
      </c>
      <c r="K64" s="28">
        <v>3000</v>
      </c>
      <c r="L64" s="68"/>
      <c r="N64" s="1"/>
      <c r="P64" s="1"/>
    </row>
    <row r="65" spans="1:16" ht="12" customHeight="1">
      <c r="A65" s="9">
        <f t="shared" si="9"/>
        <v>55</v>
      </c>
      <c r="B65" s="92" t="s">
        <v>88</v>
      </c>
      <c r="C65" s="93"/>
      <c r="D65" s="93"/>
      <c r="E65" s="93"/>
      <c r="F65" s="93"/>
      <c r="G65" s="93"/>
      <c r="H65" s="93"/>
      <c r="I65" s="93"/>
      <c r="J65" s="94"/>
      <c r="K65" s="94"/>
      <c r="L65" s="95"/>
      <c r="N65" s="1"/>
      <c r="P65" s="1"/>
    </row>
    <row r="66" spans="1:16" ht="12" customHeight="1">
      <c r="A66" s="9">
        <f t="shared" si="9"/>
        <v>56</v>
      </c>
      <c r="B66" s="24" t="s">
        <v>16</v>
      </c>
      <c r="C66" s="28">
        <f>SUM(D66:K66)</f>
        <v>4250</v>
      </c>
      <c r="D66" s="28">
        <f t="shared" ref="D66:I66" si="31">SUM(D67:D68)</f>
        <v>0</v>
      </c>
      <c r="E66" s="28">
        <f t="shared" si="31"/>
        <v>3000</v>
      </c>
      <c r="F66" s="28">
        <f t="shared" si="31"/>
        <v>1250</v>
      </c>
      <c r="G66" s="28">
        <f t="shared" si="31"/>
        <v>0</v>
      </c>
      <c r="H66" s="28">
        <f t="shared" si="31"/>
        <v>0</v>
      </c>
      <c r="I66" s="28">
        <f t="shared" si="31"/>
        <v>0</v>
      </c>
      <c r="J66" s="28">
        <f>SUM(J67:J68)</f>
        <v>0</v>
      </c>
      <c r="K66" s="28">
        <f>SUM(K67:K68)</f>
        <v>0</v>
      </c>
      <c r="L66" s="103">
        <v>10</v>
      </c>
      <c r="N66" s="1"/>
      <c r="P66" s="1"/>
    </row>
    <row r="67" spans="1:16" ht="12" customHeight="1">
      <c r="A67" s="9">
        <f t="shared" si="9"/>
        <v>57</v>
      </c>
      <c r="B67" s="24" t="s">
        <v>4</v>
      </c>
      <c r="C67" s="28">
        <f>SUM(D67:K67)</f>
        <v>297.5</v>
      </c>
      <c r="D67" s="28">
        <v>0</v>
      </c>
      <c r="E67" s="28">
        <v>210</v>
      </c>
      <c r="F67" s="14">
        <v>87.5</v>
      </c>
      <c r="G67" s="14">
        <v>0</v>
      </c>
      <c r="H67" s="28">
        <v>0</v>
      </c>
      <c r="I67" s="28">
        <v>0</v>
      </c>
      <c r="J67" s="28">
        <v>0</v>
      </c>
      <c r="K67" s="28">
        <v>0</v>
      </c>
      <c r="L67" s="130"/>
      <c r="N67" s="1"/>
      <c r="P67" s="1"/>
    </row>
    <row r="68" spans="1:16" ht="12" customHeight="1">
      <c r="A68" s="9">
        <f t="shared" si="9"/>
        <v>58</v>
      </c>
      <c r="B68" s="24" t="s">
        <v>5</v>
      </c>
      <c r="C68" s="28">
        <f>SUM(D68:K68)</f>
        <v>3952.5</v>
      </c>
      <c r="D68" s="28">
        <v>0</v>
      </c>
      <c r="E68" s="28">
        <v>2790</v>
      </c>
      <c r="F68" s="28">
        <v>1162.5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104"/>
      <c r="N68" s="1"/>
      <c r="P68" s="1"/>
    </row>
    <row r="69" spans="1:16" ht="12" customHeight="1">
      <c r="A69" s="9">
        <f t="shared" si="9"/>
        <v>59</v>
      </c>
      <c r="B69" s="63" t="s">
        <v>54</v>
      </c>
      <c r="C69" s="64"/>
      <c r="D69" s="64"/>
      <c r="E69" s="64"/>
      <c r="F69" s="64"/>
      <c r="G69" s="64"/>
      <c r="H69" s="64"/>
      <c r="I69" s="64"/>
      <c r="J69" s="64"/>
      <c r="K69" s="64"/>
      <c r="L69" s="65"/>
      <c r="N69" s="1"/>
      <c r="P69" s="1"/>
    </row>
    <row r="70" spans="1:16" ht="12" customHeight="1">
      <c r="A70" s="9">
        <f t="shared" si="9"/>
        <v>60</v>
      </c>
      <c r="B70" s="24" t="s">
        <v>24</v>
      </c>
      <c r="C70" s="28">
        <f>SUM(D70:K70)</f>
        <v>58234.960650000001</v>
      </c>
      <c r="D70" s="28">
        <f t="shared" ref="D70:K70" si="32">SUM(D71:D71)</f>
        <v>12192.72292</v>
      </c>
      <c r="E70" s="28">
        <f t="shared" si="32"/>
        <v>9931.5072</v>
      </c>
      <c r="F70" s="28">
        <f t="shared" si="32"/>
        <v>10669.274659999999</v>
      </c>
      <c r="G70" s="28">
        <f t="shared" si="32"/>
        <v>9391.4558699999998</v>
      </c>
      <c r="H70" s="28">
        <f t="shared" si="32"/>
        <v>7200</v>
      </c>
      <c r="I70" s="28">
        <f t="shared" si="32"/>
        <v>2950</v>
      </c>
      <c r="J70" s="28">
        <f t="shared" si="32"/>
        <v>2950</v>
      </c>
      <c r="K70" s="28">
        <f t="shared" si="32"/>
        <v>2950</v>
      </c>
      <c r="L70" s="66">
        <v>11</v>
      </c>
      <c r="N70" s="1"/>
      <c r="P70" s="1"/>
    </row>
    <row r="71" spans="1:16" ht="12" customHeight="1">
      <c r="A71" s="9">
        <f t="shared" si="9"/>
        <v>61</v>
      </c>
      <c r="B71" s="24" t="s">
        <v>4</v>
      </c>
      <c r="C71" s="28">
        <f>SUM(D71:K71)</f>
        <v>58234.960650000001</v>
      </c>
      <c r="D71" s="28">
        <v>12192.72292</v>
      </c>
      <c r="E71" s="14">
        <v>9931.5072</v>
      </c>
      <c r="F71" s="14">
        <v>10669.274659999999</v>
      </c>
      <c r="G71" s="14">
        <v>9391.4558699999998</v>
      </c>
      <c r="H71" s="28">
        <v>7200</v>
      </c>
      <c r="I71" s="28">
        <v>2950</v>
      </c>
      <c r="J71" s="28">
        <v>2950</v>
      </c>
      <c r="K71" s="28">
        <v>2950</v>
      </c>
      <c r="L71" s="67"/>
      <c r="N71" s="1"/>
      <c r="P71" s="1"/>
    </row>
    <row r="72" spans="1:16" ht="30.75" customHeight="1">
      <c r="A72" s="9">
        <f t="shared" si="9"/>
        <v>62</v>
      </c>
      <c r="B72" s="124" t="s">
        <v>50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6"/>
      <c r="N72" s="1"/>
      <c r="P72" s="1"/>
    </row>
    <row r="73" spans="1:16" ht="24" customHeight="1">
      <c r="A73" s="9">
        <f t="shared" si="9"/>
        <v>63</v>
      </c>
      <c r="B73" s="43" t="s">
        <v>20</v>
      </c>
      <c r="C73" s="47">
        <f>SUM(D73:K73)</f>
        <v>268471.07900999999</v>
      </c>
      <c r="D73" s="48">
        <f t="shared" ref="D73:I73" si="33">SUM(D74:D75)</f>
        <v>28328.278050000001</v>
      </c>
      <c r="E73" s="48">
        <f t="shared" si="33"/>
        <v>17026.162349999999</v>
      </c>
      <c r="F73" s="48">
        <f t="shared" si="33"/>
        <v>42922.168559999998</v>
      </c>
      <c r="G73" s="48">
        <f>SUM(G74:G75)</f>
        <v>54808.120049999998</v>
      </c>
      <c r="H73" s="48">
        <f>SUM(H74:H75)</f>
        <v>56050.35</v>
      </c>
      <c r="I73" s="48">
        <f t="shared" si="33"/>
        <v>23112</v>
      </c>
      <c r="J73" s="48">
        <f>SUM(J74:J75)</f>
        <v>23112</v>
      </c>
      <c r="K73" s="48">
        <f>SUM(K74:K75)</f>
        <v>23112</v>
      </c>
      <c r="L73" s="115" t="s">
        <v>28</v>
      </c>
      <c r="M73" s="59"/>
      <c r="N73" s="1"/>
      <c r="P73" s="1"/>
    </row>
    <row r="74" spans="1:16" ht="12" customHeight="1">
      <c r="A74" s="9">
        <f t="shared" si="9"/>
        <v>64</v>
      </c>
      <c r="B74" s="13" t="s">
        <v>4</v>
      </c>
      <c r="C74" s="28">
        <f>SUM(D74:K74)</f>
        <v>189219.67900999999</v>
      </c>
      <c r="D74" s="31">
        <f>SUM(D78+D107)</f>
        <v>22085.478050000002</v>
      </c>
      <c r="E74" s="31">
        <f>SUM(E78+E107)</f>
        <v>7752.4623499999998</v>
      </c>
      <c r="F74" s="31">
        <f>F78+F107</f>
        <v>20602.168559999998</v>
      </c>
      <c r="G74" s="31">
        <f t="shared" ref="G74:I75" si="34">SUM(G78+G107)</f>
        <v>29608.120050000001</v>
      </c>
      <c r="H74" s="31">
        <f>SUM(H78+H107)</f>
        <v>39835.449999999997</v>
      </c>
      <c r="I74" s="31">
        <f t="shared" si="34"/>
        <v>23112</v>
      </c>
      <c r="J74" s="31">
        <f>SUM(J78+J107)</f>
        <v>23112</v>
      </c>
      <c r="K74" s="31">
        <f>SUM(K78+K107)</f>
        <v>23112</v>
      </c>
      <c r="L74" s="116"/>
      <c r="N74" s="1"/>
      <c r="P74" s="1"/>
    </row>
    <row r="75" spans="1:16" ht="12" customHeight="1">
      <c r="A75" s="9">
        <f t="shared" si="9"/>
        <v>65</v>
      </c>
      <c r="B75" s="13" t="s">
        <v>5</v>
      </c>
      <c r="C75" s="28">
        <f>SUM(D75:K75)</f>
        <v>79251.399999999994</v>
      </c>
      <c r="D75" s="31">
        <f>SUM(D79+D108)</f>
        <v>6242.8</v>
      </c>
      <c r="E75" s="31">
        <f>SUM(E79+E108)</f>
        <v>9273.7000000000007</v>
      </c>
      <c r="F75" s="31">
        <f>SUM(F79+F108)</f>
        <v>22320</v>
      </c>
      <c r="G75" s="31">
        <f t="shared" si="34"/>
        <v>25200</v>
      </c>
      <c r="H75" s="31">
        <f t="shared" si="34"/>
        <v>16214.9</v>
      </c>
      <c r="I75" s="31">
        <f t="shared" si="34"/>
        <v>0</v>
      </c>
      <c r="J75" s="31">
        <f>SUM(J79+J108)</f>
        <v>0</v>
      </c>
      <c r="K75" s="31">
        <f>SUM(K79+K108)</f>
        <v>0</v>
      </c>
      <c r="L75" s="117"/>
      <c r="N75" s="1"/>
      <c r="P75" s="1"/>
    </row>
    <row r="76" spans="1:16" ht="12" customHeight="1">
      <c r="A76" s="9">
        <f t="shared" si="9"/>
        <v>66</v>
      </c>
      <c r="B76" s="135" t="s">
        <v>9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N76" s="1"/>
      <c r="P76" s="1"/>
    </row>
    <row r="77" spans="1:16" ht="36.75" customHeight="1">
      <c r="A77" s="9">
        <f t="shared" si="9"/>
        <v>67</v>
      </c>
      <c r="B77" s="13" t="s">
        <v>21</v>
      </c>
      <c r="C77" s="28">
        <f>SUM(D77:K77)</f>
        <v>129973.74322</v>
      </c>
      <c r="D77" s="14">
        <f t="shared" ref="D77:I77" si="35">SUM(D78:D79)</f>
        <v>0</v>
      </c>
      <c r="E77" s="14">
        <f t="shared" si="35"/>
        <v>5910.2501000000002</v>
      </c>
      <c r="F77" s="14">
        <f t="shared" si="35"/>
        <v>17663.698</v>
      </c>
      <c r="G77" s="14">
        <f t="shared" si="35"/>
        <v>10980</v>
      </c>
      <c r="H77" s="14">
        <f t="shared" si="35"/>
        <v>28033.795119999999</v>
      </c>
      <c r="I77" s="14">
        <f t="shared" si="35"/>
        <v>22462</v>
      </c>
      <c r="J77" s="14">
        <f>SUM(J78:J79)</f>
        <v>22462</v>
      </c>
      <c r="K77" s="14">
        <f>SUM(K78:K79)</f>
        <v>22462</v>
      </c>
      <c r="L77" s="89" t="s">
        <v>28</v>
      </c>
      <c r="N77" s="1"/>
      <c r="P77" s="1"/>
    </row>
    <row r="78" spans="1:16" ht="12" customHeight="1">
      <c r="A78" s="9">
        <f t="shared" si="9"/>
        <v>68</v>
      </c>
      <c r="B78" s="13" t="s">
        <v>4</v>
      </c>
      <c r="C78" s="28">
        <f>SUM(D78:K78)</f>
        <v>129973.74322</v>
      </c>
      <c r="D78" s="14">
        <f t="shared" ref="D78:I79" si="36">SUM(D103+D82)</f>
        <v>0</v>
      </c>
      <c r="E78" s="14">
        <f t="shared" si="36"/>
        <v>5910.2501000000002</v>
      </c>
      <c r="F78" s="14">
        <f t="shared" si="36"/>
        <v>17663.698</v>
      </c>
      <c r="G78" s="14">
        <f t="shared" si="36"/>
        <v>10980</v>
      </c>
      <c r="H78" s="14">
        <f t="shared" si="36"/>
        <v>28033.795119999999</v>
      </c>
      <c r="I78" s="14">
        <f t="shared" si="36"/>
        <v>22462</v>
      </c>
      <c r="J78" s="14">
        <f>SUM(J103+J82)</f>
        <v>22462</v>
      </c>
      <c r="K78" s="14">
        <f>SUM(K103+K82)</f>
        <v>22462</v>
      </c>
      <c r="L78" s="109"/>
      <c r="N78" s="1"/>
      <c r="P78" s="1"/>
    </row>
    <row r="79" spans="1:16" ht="12" customHeight="1">
      <c r="A79" s="9">
        <f t="shared" si="9"/>
        <v>69</v>
      </c>
      <c r="B79" s="13" t="s">
        <v>5</v>
      </c>
      <c r="C79" s="28">
        <f>SUM(D79:K79)</f>
        <v>0</v>
      </c>
      <c r="D79" s="14">
        <f t="shared" si="36"/>
        <v>0</v>
      </c>
      <c r="E79" s="14">
        <f t="shared" si="36"/>
        <v>0</v>
      </c>
      <c r="F79" s="14">
        <f t="shared" si="36"/>
        <v>0</v>
      </c>
      <c r="G79" s="14">
        <f t="shared" si="36"/>
        <v>0</v>
      </c>
      <c r="H79" s="14">
        <f t="shared" si="36"/>
        <v>0</v>
      </c>
      <c r="I79" s="14">
        <f t="shared" si="36"/>
        <v>0</v>
      </c>
      <c r="J79" s="14">
        <f>SUM(J104+J83)</f>
        <v>0</v>
      </c>
      <c r="K79" s="14">
        <f>SUM(K104+K83)</f>
        <v>0</v>
      </c>
      <c r="L79" s="90"/>
      <c r="N79" s="1"/>
      <c r="P79" s="1"/>
    </row>
    <row r="80" spans="1:16" ht="12" customHeight="1">
      <c r="A80" s="9">
        <f t="shared" si="9"/>
        <v>70</v>
      </c>
      <c r="B80" s="81" t="s">
        <v>10</v>
      </c>
      <c r="C80" s="82"/>
      <c r="D80" s="82"/>
      <c r="E80" s="82"/>
      <c r="F80" s="82"/>
      <c r="G80" s="82"/>
      <c r="H80" s="82"/>
      <c r="I80" s="82"/>
      <c r="J80" s="82"/>
      <c r="K80" s="82"/>
      <c r="L80" s="83"/>
      <c r="N80" s="1"/>
      <c r="P80" s="1"/>
    </row>
    <row r="81" spans="1:16" ht="51" customHeight="1">
      <c r="A81" s="9">
        <f t="shared" si="9"/>
        <v>71</v>
      </c>
      <c r="B81" s="24" t="s">
        <v>18</v>
      </c>
      <c r="C81" s="28">
        <f>SUM(D81:K81)</f>
        <v>129973.74322</v>
      </c>
      <c r="D81" s="28">
        <f t="shared" ref="D81:I81" si="37">SUM(D82:D83)</f>
        <v>0</v>
      </c>
      <c r="E81" s="28">
        <f t="shared" si="37"/>
        <v>5910.2501000000002</v>
      </c>
      <c r="F81" s="28">
        <f t="shared" si="37"/>
        <v>17663.698</v>
      </c>
      <c r="G81" s="28">
        <f t="shared" si="37"/>
        <v>10980</v>
      </c>
      <c r="H81" s="28">
        <f t="shared" si="37"/>
        <v>28033.795119999999</v>
      </c>
      <c r="I81" s="28">
        <f t="shared" si="37"/>
        <v>22462</v>
      </c>
      <c r="J81" s="28">
        <f>SUM(J82:J83)</f>
        <v>22462</v>
      </c>
      <c r="K81" s="28">
        <f>SUM(K82:K83)</f>
        <v>22462</v>
      </c>
      <c r="L81" s="66" t="s">
        <v>28</v>
      </c>
      <c r="N81" s="1"/>
      <c r="P81" s="1"/>
    </row>
    <row r="82" spans="1:16" ht="12" customHeight="1">
      <c r="A82" s="9">
        <f t="shared" ref="A82:A171" si="38">SUM(A81+1)</f>
        <v>72</v>
      </c>
      <c r="B82" s="24" t="s">
        <v>4</v>
      </c>
      <c r="C82" s="28">
        <f>SUM(D82:K82)</f>
        <v>129973.74322</v>
      </c>
      <c r="D82" s="28">
        <f t="shared" ref="D82:I82" si="39">SUM(D86)</f>
        <v>0</v>
      </c>
      <c r="E82" s="28">
        <f>SUM(E86)</f>
        <v>5910.2501000000002</v>
      </c>
      <c r="F82" s="28">
        <f t="shared" si="39"/>
        <v>17663.698</v>
      </c>
      <c r="G82" s="28">
        <f t="shared" si="39"/>
        <v>10980</v>
      </c>
      <c r="H82" s="28">
        <f t="shared" si="39"/>
        <v>28033.795119999999</v>
      </c>
      <c r="I82" s="28">
        <f t="shared" si="39"/>
        <v>22462</v>
      </c>
      <c r="J82" s="28">
        <f>SUM(J86)</f>
        <v>22462</v>
      </c>
      <c r="K82" s="28">
        <f>SUM(K86)</f>
        <v>22462</v>
      </c>
      <c r="L82" s="67"/>
      <c r="N82" s="1"/>
      <c r="P82" s="1"/>
    </row>
    <row r="83" spans="1:16" ht="12" customHeight="1">
      <c r="A83" s="9">
        <f t="shared" si="38"/>
        <v>73</v>
      </c>
      <c r="B83" s="24" t="s">
        <v>5</v>
      </c>
      <c r="C83" s="28">
        <f>SUM(D83:K83)</f>
        <v>0</v>
      </c>
      <c r="D83" s="28">
        <f t="shared" ref="D83:I83" si="40">SUM(D87)</f>
        <v>0</v>
      </c>
      <c r="E83" s="28">
        <f t="shared" si="40"/>
        <v>0</v>
      </c>
      <c r="F83" s="28">
        <f t="shared" si="40"/>
        <v>0</v>
      </c>
      <c r="G83" s="28">
        <f t="shared" si="40"/>
        <v>0</v>
      </c>
      <c r="H83" s="28">
        <f t="shared" si="40"/>
        <v>0</v>
      </c>
      <c r="I83" s="28">
        <f t="shared" si="40"/>
        <v>0</v>
      </c>
      <c r="J83" s="28">
        <f>SUM(J87)</f>
        <v>0</v>
      </c>
      <c r="K83" s="28">
        <f>SUM(K87)</f>
        <v>0</v>
      </c>
      <c r="L83" s="68"/>
      <c r="N83" s="1"/>
      <c r="P83" s="1"/>
    </row>
    <row r="84" spans="1:16" ht="24.75" customHeight="1">
      <c r="A84" s="9">
        <f t="shared" si="38"/>
        <v>74</v>
      </c>
      <c r="B84" s="63" t="s">
        <v>55</v>
      </c>
      <c r="C84" s="64"/>
      <c r="D84" s="64"/>
      <c r="E84" s="64"/>
      <c r="F84" s="64"/>
      <c r="G84" s="64"/>
      <c r="H84" s="64"/>
      <c r="I84" s="64"/>
      <c r="J84" s="64"/>
      <c r="K84" s="64"/>
      <c r="L84" s="65"/>
      <c r="N84" s="1"/>
      <c r="P84" s="1"/>
    </row>
    <row r="85" spans="1:16" ht="12" customHeight="1">
      <c r="A85" s="9">
        <f t="shared" si="38"/>
        <v>75</v>
      </c>
      <c r="B85" s="24" t="s">
        <v>24</v>
      </c>
      <c r="C85" s="28">
        <f>SUM(D85:K85)</f>
        <v>129973.74322</v>
      </c>
      <c r="D85" s="33">
        <f t="shared" ref="D85:I85" si="41">SUM(D86:D87)</f>
        <v>0</v>
      </c>
      <c r="E85" s="33">
        <f t="shared" si="41"/>
        <v>5910.2501000000002</v>
      </c>
      <c r="F85" s="33">
        <f t="shared" si="41"/>
        <v>17663.698</v>
      </c>
      <c r="G85" s="33">
        <f t="shared" si="41"/>
        <v>10980</v>
      </c>
      <c r="H85" s="33">
        <f t="shared" si="41"/>
        <v>28033.795119999999</v>
      </c>
      <c r="I85" s="33">
        <f t="shared" si="41"/>
        <v>22462</v>
      </c>
      <c r="J85" s="33">
        <f>SUM(J86:J87)</f>
        <v>22462</v>
      </c>
      <c r="K85" s="33">
        <f>SUM(K86:K87)</f>
        <v>22462</v>
      </c>
      <c r="L85" s="66">
        <v>15</v>
      </c>
      <c r="N85" s="1"/>
      <c r="P85" s="1"/>
    </row>
    <row r="86" spans="1:16" ht="12" customHeight="1">
      <c r="A86" s="9">
        <f t="shared" si="38"/>
        <v>76</v>
      </c>
      <c r="B86" s="24" t="s">
        <v>4</v>
      </c>
      <c r="C86" s="28">
        <f>SUM(D86:K86)</f>
        <v>129973.74322</v>
      </c>
      <c r="D86" s="33">
        <f t="shared" ref="D86:I86" si="42">SUM(D90+D97+D93+D100)</f>
        <v>0</v>
      </c>
      <c r="E86" s="33">
        <f t="shared" si="42"/>
        <v>5910.2501000000002</v>
      </c>
      <c r="F86" s="33">
        <f t="shared" si="42"/>
        <v>17663.698</v>
      </c>
      <c r="G86" s="33">
        <f t="shared" si="42"/>
        <v>10980</v>
      </c>
      <c r="H86" s="33">
        <f t="shared" si="42"/>
        <v>28033.795119999999</v>
      </c>
      <c r="I86" s="33">
        <f t="shared" si="42"/>
        <v>22462</v>
      </c>
      <c r="J86" s="33">
        <f>SUM(J90+J97+J93+J100)</f>
        <v>22462</v>
      </c>
      <c r="K86" s="33">
        <f>SUM(K90+K97+K93+K100)</f>
        <v>22462</v>
      </c>
      <c r="L86" s="67"/>
      <c r="N86" s="1"/>
      <c r="P86" s="1"/>
    </row>
    <row r="87" spans="1:16" ht="12" customHeight="1">
      <c r="A87" s="9">
        <f t="shared" si="38"/>
        <v>77</v>
      </c>
      <c r="B87" s="24" t="s">
        <v>5</v>
      </c>
      <c r="C87" s="28">
        <f>SUM(D87:K87)</f>
        <v>0</v>
      </c>
      <c r="D87" s="33">
        <f t="shared" ref="D87:I87" si="43">SUM(D94)</f>
        <v>0</v>
      </c>
      <c r="E87" s="33">
        <f t="shared" si="43"/>
        <v>0</v>
      </c>
      <c r="F87" s="33">
        <f t="shared" si="43"/>
        <v>0</v>
      </c>
      <c r="G87" s="33">
        <f t="shared" si="43"/>
        <v>0</v>
      </c>
      <c r="H87" s="33">
        <f t="shared" si="43"/>
        <v>0</v>
      </c>
      <c r="I87" s="33">
        <f t="shared" si="43"/>
        <v>0</v>
      </c>
      <c r="J87" s="33">
        <f>SUM(J94)</f>
        <v>0</v>
      </c>
      <c r="K87" s="33">
        <f>SUM(K94)</f>
        <v>0</v>
      </c>
      <c r="L87" s="68"/>
      <c r="N87" s="1"/>
      <c r="P87" s="1"/>
    </row>
    <row r="88" spans="1:16" ht="13.5" customHeight="1">
      <c r="A88" s="9">
        <f t="shared" si="38"/>
        <v>78</v>
      </c>
      <c r="B88" s="92" t="s">
        <v>80</v>
      </c>
      <c r="C88" s="93"/>
      <c r="D88" s="93"/>
      <c r="E88" s="93"/>
      <c r="F88" s="93"/>
      <c r="G88" s="93"/>
      <c r="H88" s="93"/>
      <c r="I88" s="93"/>
      <c r="J88" s="94"/>
      <c r="K88" s="94"/>
      <c r="L88" s="95"/>
      <c r="N88" s="1"/>
      <c r="P88" s="1"/>
    </row>
    <row r="89" spans="1:16" ht="12" customHeight="1">
      <c r="A89" s="9">
        <f t="shared" si="38"/>
        <v>79</v>
      </c>
      <c r="B89" s="50" t="s">
        <v>16</v>
      </c>
      <c r="C89" s="14">
        <f>SUM(D89:K89)</f>
        <v>13118.333569999999</v>
      </c>
      <c r="D89" s="33">
        <f t="shared" ref="D89:K89" si="44">SUM(D90)</f>
        <v>0</v>
      </c>
      <c r="E89" s="33">
        <f t="shared" si="44"/>
        <v>5910.2501000000002</v>
      </c>
      <c r="F89" s="33">
        <f t="shared" si="44"/>
        <v>7208.0834699999996</v>
      </c>
      <c r="G89" s="33">
        <f t="shared" si="44"/>
        <v>0</v>
      </c>
      <c r="H89" s="33">
        <f t="shared" si="44"/>
        <v>0</v>
      </c>
      <c r="I89" s="33">
        <f t="shared" si="44"/>
        <v>0</v>
      </c>
      <c r="J89" s="33">
        <f t="shared" si="44"/>
        <v>0</v>
      </c>
      <c r="K89" s="33">
        <f t="shared" si="44"/>
        <v>0</v>
      </c>
      <c r="L89" s="133">
        <v>15</v>
      </c>
      <c r="N89" s="1"/>
      <c r="P89" s="1"/>
    </row>
    <row r="90" spans="1:16" ht="12" customHeight="1">
      <c r="A90" s="9">
        <f t="shared" si="38"/>
        <v>80</v>
      </c>
      <c r="B90" s="24" t="s">
        <v>4</v>
      </c>
      <c r="C90" s="14">
        <f>SUM(D90:K90)</f>
        <v>13118.333569999999</v>
      </c>
      <c r="D90" s="33">
        <v>0</v>
      </c>
      <c r="E90" s="53">
        <v>5910.2501000000002</v>
      </c>
      <c r="F90" s="33">
        <v>7208.0834699999996</v>
      </c>
      <c r="G90" s="33">
        <v>0</v>
      </c>
      <c r="H90" s="33">
        <v>0</v>
      </c>
      <c r="I90" s="51">
        <v>0</v>
      </c>
      <c r="J90" s="51">
        <v>0</v>
      </c>
      <c r="K90" s="51">
        <v>0</v>
      </c>
      <c r="L90" s="134"/>
      <c r="N90" s="1"/>
      <c r="P90" s="1"/>
    </row>
    <row r="91" spans="1:16" ht="12" customHeight="1">
      <c r="A91" s="9">
        <f t="shared" si="38"/>
        <v>81</v>
      </c>
      <c r="B91" s="92" t="s">
        <v>95</v>
      </c>
      <c r="C91" s="93"/>
      <c r="D91" s="93"/>
      <c r="E91" s="93"/>
      <c r="F91" s="93"/>
      <c r="G91" s="93"/>
      <c r="H91" s="93"/>
      <c r="I91" s="93"/>
      <c r="J91" s="94"/>
      <c r="K91" s="94"/>
      <c r="L91" s="95"/>
      <c r="N91" s="1"/>
      <c r="P91" s="1"/>
    </row>
    <row r="92" spans="1:16" ht="12" customHeight="1">
      <c r="A92" s="9">
        <f t="shared" si="38"/>
        <v>82</v>
      </c>
      <c r="B92" s="21" t="s">
        <v>24</v>
      </c>
      <c r="C92" s="33">
        <f t="shared" ref="C92:K92" si="45">SUM(C93:C94)</f>
        <v>0</v>
      </c>
      <c r="D92" s="33">
        <f t="shared" si="45"/>
        <v>0</v>
      </c>
      <c r="E92" s="33">
        <f t="shared" si="45"/>
        <v>0</v>
      </c>
      <c r="F92" s="33">
        <f t="shared" si="45"/>
        <v>0</v>
      </c>
      <c r="G92" s="33">
        <f t="shared" si="45"/>
        <v>0</v>
      </c>
      <c r="H92" s="33">
        <f t="shared" si="45"/>
        <v>0</v>
      </c>
      <c r="I92" s="33">
        <f t="shared" si="45"/>
        <v>0</v>
      </c>
      <c r="J92" s="33">
        <f t="shared" si="45"/>
        <v>0</v>
      </c>
      <c r="K92" s="33">
        <f t="shared" si="45"/>
        <v>0</v>
      </c>
      <c r="L92" s="114">
        <v>15</v>
      </c>
      <c r="N92" s="1"/>
      <c r="P92" s="1"/>
    </row>
    <row r="93" spans="1:16" ht="12" customHeight="1">
      <c r="A93" s="9">
        <f t="shared" si="38"/>
        <v>83</v>
      </c>
      <c r="B93" s="21" t="s">
        <v>4</v>
      </c>
      <c r="C93" s="14">
        <f>SUM(D93:I93)</f>
        <v>0</v>
      </c>
      <c r="D93" s="33">
        <v>0</v>
      </c>
      <c r="E93" s="53">
        <v>0</v>
      </c>
      <c r="F93" s="33">
        <v>0</v>
      </c>
      <c r="G93" s="33">
        <v>0</v>
      </c>
      <c r="H93" s="33">
        <v>0</v>
      </c>
      <c r="I93" s="51">
        <v>0</v>
      </c>
      <c r="J93" s="51">
        <v>0</v>
      </c>
      <c r="K93" s="51">
        <v>0</v>
      </c>
      <c r="L93" s="114"/>
      <c r="N93" s="1"/>
      <c r="P93" s="1"/>
    </row>
    <row r="94" spans="1:16" ht="12" customHeight="1">
      <c r="A94" s="9">
        <f t="shared" si="38"/>
        <v>84</v>
      </c>
      <c r="B94" s="21" t="s">
        <v>5</v>
      </c>
      <c r="C94" s="14">
        <f>SUM(D94:I94)</f>
        <v>0</v>
      </c>
      <c r="D94" s="33">
        <v>0</v>
      </c>
      <c r="E94" s="53">
        <v>0</v>
      </c>
      <c r="F94" s="33">
        <v>0</v>
      </c>
      <c r="G94" s="33">
        <v>0</v>
      </c>
      <c r="H94" s="33">
        <v>0</v>
      </c>
      <c r="I94" s="51">
        <v>0</v>
      </c>
      <c r="J94" s="51">
        <v>0</v>
      </c>
      <c r="K94" s="51">
        <v>0</v>
      </c>
      <c r="L94" s="114"/>
      <c r="N94" s="1"/>
      <c r="P94" s="1"/>
    </row>
    <row r="95" spans="1:16" ht="15" customHeight="1">
      <c r="A95" s="9">
        <f t="shared" si="38"/>
        <v>85</v>
      </c>
      <c r="B95" s="92" t="s">
        <v>97</v>
      </c>
      <c r="C95" s="93"/>
      <c r="D95" s="93"/>
      <c r="E95" s="93"/>
      <c r="F95" s="93"/>
      <c r="G95" s="93"/>
      <c r="H95" s="93"/>
      <c r="I95" s="93"/>
      <c r="J95" s="94"/>
      <c r="K95" s="94"/>
      <c r="L95" s="95"/>
      <c r="N95" s="1"/>
      <c r="P95" s="1"/>
    </row>
    <row r="96" spans="1:16" ht="12" customHeight="1">
      <c r="A96" s="9">
        <f t="shared" si="38"/>
        <v>86</v>
      </c>
      <c r="B96" s="50" t="s">
        <v>16</v>
      </c>
      <c r="C96" s="14">
        <f>SUM(D96:K96)</f>
        <v>27007.409649999998</v>
      </c>
      <c r="D96" s="33">
        <f t="shared" ref="D96:K96" si="46">SUM(D97)</f>
        <v>0</v>
      </c>
      <c r="E96" s="33">
        <f t="shared" si="46"/>
        <v>0</v>
      </c>
      <c r="F96" s="33">
        <f t="shared" si="46"/>
        <v>10455.614530000001</v>
      </c>
      <c r="G96" s="33">
        <f t="shared" si="46"/>
        <v>10980</v>
      </c>
      <c r="H96" s="33">
        <f t="shared" si="46"/>
        <v>5571.7951199999998</v>
      </c>
      <c r="I96" s="33">
        <f t="shared" si="46"/>
        <v>0</v>
      </c>
      <c r="J96" s="33">
        <f t="shared" si="46"/>
        <v>0</v>
      </c>
      <c r="K96" s="33">
        <f t="shared" si="46"/>
        <v>0</v>
      </c>
      <c r="L96" s="133">
        <v>15</v>
      </c>
      <c r="N96" s="1"/>
      <c r="P96" s="1"/>
    </row>
    <row r="97" spans="1:16" ht="12" customHeight="1">
      <c r="A97" s="9">
        <f t="shared" si="38"/>
        <v>87</v>
      </c>
      <c r="B97" s="24" t="s">
        <v>4</v>
      </c>
      <c r="C97" s="14">
        <f>SUM(D97:K97)</f>
        <v>27007.409649999998</v>
      </c>
      <c r="D97" s="33">
        <v>0</v>
      </c>
      <c r="E97" s="53">
        <v>0</v>
      </c>
      <c r="F97" s="33">
        <v>10455.614530000001</v>
      </c>
      <c r="G97" s="33">
        <v>10980</v>
      </c>
      <c r="H97" s="33">
        <v>5571.7951199999998</v>
      </c>
      <c r="I97" s="51">
        <v>0</v>
      </c>
      <c r="J97" s="58">
        <v>0</v>
      </c>
      <c r="K97" s="58">
        <v>0</v>
      </c>
      <c r="L97" s="134"/>
      <c r="N97" s="1"/>
      <c r="P97" s="1"/>
    </row>
    <row r="98" spans="1:16" ht="12" customHeight="1">
      <c r="A98" s="9">
        <f t="shared" si="38"/>
        <v>88</v>
      </c>
      <c r="B98" s="92" t="s">
        <v>96</v>
      </c>
      <c r="C98" s="93"/>
      <c r="D98" s="93"/>
      <c r="E98" s="93"/>
      <c r="F98" s="93"/>
      <c r="G98" s="93"/>
      <c r="H98" s="93"/>
      <c r="I98" s="93"/>
      <c r="J98" s="94"/>
      <c r="K98" s="94"/>
      <c r="L98" s="95"/>
      <c r="N98" s="1"/>
      <c r="P98" s="1"/>
    </row>
    <row r="99" spans="1:16" ht="12" customHeight="1">
      <c r="A99" s="9">
        <f t="shared" si="38"/>
        <v>89</v>
      </c>
      <c r="B99" s="50" t="s">
        <v>16</v>
      </c>
      <c r="C99" s="14">
        <f>SUM(D99:K99)</f>
        <v>89848</v>
      </c>
      <c r="D99" s="33">
        <f t="shared" ref="D99:K99" si="47">SUM(D100)</f>
        <v>0</v>
      </c>
      <c r="E99" s="33">
        <f t="shared" si="47"/>
        <v>0</v>
      </c>
      <c r="F99" s="33">
        <f t="shared" si="47"/>
        <v>0</v>
      </c>
      <c r="G99" s="33">
        <f t="shared" si="47"/>
        <v>0</v>
      </c>
      <c r="H99" s="33">
        <f t="shared" si="47"/>
        <v>22462</v>
      </c>
      <c r="I99" s="33">
        <f t="shared" si="47"/>
        <v>22462</v>
      </c>
      <c r="J99" s="33">
        <f t="shared" si="47"/>
        <v>22462</v>
      </c>
      <c r="K99" s="33">
        <f t="shared" si="47"/>
        <v>22462</v>
      </c>
      <c r="L99" s="114">
        <v>15</v>
      </c>
      <c r="N99" s="1"/>
      <c r="P99" s="1"/>
    </row>
    <row r="100" spans="1:16" ht="12" customHeight="1">
      <c r="A100" s="9">
        <f t="shared" si="38"/>
        <v>90</v>
      </c>
      <c r="B100" s="24" t="s">
        <v>4</v>
      </c>
      <c r="C100" s="14">
        <f>SUM(D100:K100)</f>
        <v>89848</v>
      </c>
      <c r="D100" s="33">
        <v>0</v>
      </c>
      <c r="E100" s="53">
        <v>0</v>
      </c>
      <c r="F100" s="33">
        <v>0</v>
      </c>
      <c r="G100" s="33">
        <v>0</v>
      </c>
      <c r="H100" s="33">
        <v>22462</v>
      </c>
      <c r="I100" s="51">
        <v>22462</v>
      </c>
      <c r="J100" s="51">
        <v>22462</v>
      </c>
      <c r="K100" s="51">
        <v>22462</v>
      </c>
      <c r="L100" s="114"/>
      <c r="N100" s="1"/>
      <c r="P100" s="1"/>
    </row>
    <row r="101" spans="1:16" ht="12" customHeight="1">
      <c r="A101" s="9">
        <f t="shared" si="38"/>
        <v>91</v>
      </c>
      <c r="B101" s="81" t="s">
        <v>11</v>
      </c>
      <c r="C101" s="82"/>
      <c r="D101" s="82"/>
      <c r="E101" s="82"/>
      <c r="F101" s="82"/>
      <c r="G101" s="82"/>
      <c r="H101" s="82"/>
      <c r="I101" s="82"/>
      <c r="J101" s="118"/>
      <c r="K101" s="118"/>
      <c r="L101" s="119"/>
      <c r="N101" s="1"/>
      <c r="P101" s="1"/>
    </row>
    <row r="102" spans="1:16" ht="12" customHeight="1">
      <c r="A102" s="9">
        <f t="shared" si="38"/>
        <v>92</v>
      </c>
      <c r="B102" s="24" t="s">
        <v>22</v>
      </c>
      <c r="C102" s="28">
        <f>SUM(D102:I102)</f>
        <v>0</v>
      </c>
      <c r="D102" s="34">
        <f t="shared" ref="D102:I102" si="48">SUM(D103:D104)</f>
        <v>0</v>
      </c>
      <c r="E102" s="34">
        <f t="shared" si="48"/>
        <v>0</v>
      </c>
      <c r="F102" s="34">
        <f t="shared" si="48"/>
        <v>0</v>
      </c>
      <c r="G102" s="34">
        <f t="shared" si="48"/>
        <v>0</v>
      </c>
      <c r="H102" s="34">
        <f t="shared" si="48"/>
        <v>0</v>
      </c>
      <c r="I102" s="34">
        <f t="shared" si="48"/>
        <v>0</v>
      </c>
      <c r="J102" s="34">
        <f>SUM(J103:J104)</f>
        <v>0</v>
      </c>
      <c r="K102" s="34">
        <f>SUM(K103:K104)</f>
        <v>0</v>
      </c>
      <c r="L102" s="66" t="s">
        <v>28</v>
      </c>
      <c r="N102" s="1"/>
      <c r="P102" s="1"/>
    </row>
    <row r="103" spans="1:16" ht="12" customHeight="1">
      <c r="A103" s="9">
        <f t="shared" si="38"/>
        <v>93</v>
      </c>
      <c r="B103" s="24" t="s">
        <v>4</v>
      </c>
      <c r="C103" s="28">
        <f>SUM(D103:I103)</f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67"/>
      <c r="N103" s="1"/>
      <c r="P103" s="1"/>
    </row>
    <row r="104" spans="1:16" ht="12" customHeight="1">
      <c r="A104" s="9">
        <f t="shared" si="38"/>
        <v>94</v>
      </c>
      <c r="B104" s="24" t="s">
        <v>5</v>
      </c>
      <c r="C104" s="28">
        <f>SUM(D104:I104)</f>
        <v>0</v>
      </c>
      <c r="D104" s="34">
        <f t="shared" ref="D104:I104" si="49">SUM(D87)</f>
        <v>0</v>
      </c>
      <c r="E104" s="34">
        <f t="shared" si="49"/>
        <v>0</v>
      </c>
      <c r="F104" s="34">
        <f t="shared" si="49"/>
        <v>0</v>
      </c>
      <c r="G104" s="34">
        <f t="shared" si="49"/>
        <v>0</v>
      </c>
      <c r="H104" s="34">
        <f t="shared" si="49"/>
        <v>0</v>
      </c>
      <c r="I104" s="34">
        <f t="shared" si="49"/>
        <v>0</v>
      </c>
      <c r="J104" s="34">
        <f>SUM(J87)</f>
        <v>0</v>
      </c>
      <c r="K104" s="34">
        <f>SUM(K87)</f>
        <v>0</v>
      </c>
      <c r="L104" s="68"/>
      <c r="N104" s="1"/>
      <c r="P104" s="1"/>
    </row>
    <row r="105" spans="1:16" ht="12" customHeight="1">
      <c r="A105" s="9">
        <f t="shared" si="38"/>
        <v>95</v>
      </c>
      <c r="B105" s="97" t="s">
        <v>12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9"/>
      <c r="N105" s="1"/>
      <c r="P105" s="1"/>
    </row>
    <row r="106" spans="1:16" ht="39" customHeight="1">
      <c r="A106" s="9">
        <f t="shared" si="38"/>
        <v>96</v>
      </c>
      <c r="B106" s="43" t="s">
        <v>13</v>
      </c>
      <c r="C106" s="48">
        <f>SUM(D106:K106)</f>
        <v>138497.33579000001</v>
      </c>
      <c r="D106" s="48">
        <f t="shared" ref="D106:I106" si="50">SUM(D107:D108)</f>
        <v>28328.278050000001</v>
      </c>
      <c r="E106" s="48">
        <f t="shared" si="50"/>
        <v>11115.912250000001</v>
      </c>
      <c r="F106" s="48">
        <f t="shared" si="50"/>
        <v>25258.470560000002</v>
      </c>
      <c r="G106" s="48">
        <f t="shared" si="50"/>
        <v>43828.120049999998</v>
      </c>
      <c r="H106" s="48">
        <f t="shared" si="50"/>
        <v>28016.55488</v>
      </c>
      <c r="I106" s="48">
        <f t="shared" si="50"/>
        <v>650</v>
      </c>
      <c r="J106" s="48">
        <f>SUM(J107:J108)</f>
        <v>650</v>
      </c>
      <c r="K106" s="48">
        <f>SUM(K107:K108)</f>
        <v>650</v>
      </c>
      <c r="L106" s="115" t="s">
        <v>28</v>
      </c>
      <c r="N106" s="1"/>
      <c r="P106" s="1"/>
    </row>
    <row r="107" spans="1:16" ht="12" customHeight="1">
      <c r="A107" s="9">
        <f t="shared" si="38"/>
        <v>97</v>
      </c>
      <c r="B107" s="13" t="s">
        <v>4</v>
      </c>
      <c r="C107" s="14">
        <f>SUM(D107:K107)</f>
        <v>59245.935790000003</v>
      </c>
      <c r="D107" s="31">
        <f t="shared" ref="D107:I107" si="51">SUM(D117+D128+D131+D135+D147+D111)</f>
        <v>22085.478050000002</v>
      </c>
      <c r="E107" s="31">
        <f t="shared" si="51"/>
        <v>1842.21225</v>
      </c>
      <c r="F107" s="31">
        <f t="shared" si="51"/>
        <v>2938.4705599999998</v>
      </c>
      <c r="G107" s="31">
        <f t="shared" si="51"/>
        <v>18628.120050000001</v>
      </c>
      <c r="H107" s="31">
        <f t="shared" si="51"/>
        <v>11801.65488</v>
      </c>
      <c r="I107" s="31">
        <f t="shared" si="51"/>
        <v>650</v>
      </c>
      <c r="J107" s="31">
        <f>SUM(J117+J128+J131+J135+J147+J111)</f>
        <v>650</v>
      </c>
      <c r="K107" s="31">
        <f>SUM(K117+K128+K131+K135+K147+K111)</f>
        <v>650</v>
      </c>
      <c r="L107" s="116"/>
      <c r="N107" s="1"/>
      <c r="P107" s="1"/>
    </row>
    <row r="108" spans="1:16" ht="12" customHeight="1">
      <c r="A108" s="9">
        <f t="shared" si="38"/>
        <v>98</v>
      </c>
      <c r="B108" s="13" t="s">
        <v>5</v>
      </c>
      <c r="C108" s="14">
        <f>SUM(D108:K108)</f>
        <v>79251.399999999994</v>
      </c>
      <c r="D108" s="31">
        <f t="shared" ref="D108:I108" si="52">SUM(D136+D118)</f>
        <v>6242.8</v>
      </c>
      <c r="E108" s="31">
        <f t="shared" si="52"/>
        <v>9273.7000000000007</v>
      </c>
      <c r="F108" s="31">
        <f t="shared" si="52"/>
        <v>22320</v>
      </c>
      <c r="G108" s="31">
        <f t="shared" si="52"/>
        <v>25200</v>
      </c>
      <c r="H108" s="31">
        <f>SUM(H136+H118)</f>
        <v>16214.9</v>
      </c>
      <c r="I108" s="31">
        <f t="shared" si="52"/>
        <v>0</v>
      </c>
      <c r="J108" s="31">
        <f>SUM(J136+J118)</f>
        <v>0</v>
      </c>
      <c r="K108" s="31">
        <f>SUM(K136+K118)</f>
        <v>0</v>
      </c>
      <c r="L108" s="117"/>
      <c r="N108" s="1"/>
      <c r="P108" s="1"/>
    </row>
    <row r="109" spans="1:16" ht="26.25" customHeight="1">
      <c r="A109" s="9">
        <f t="shared" si="38"/>
        <v>99</v>
      </c>
      <c r="B109" s="63" t="s">
        <v>55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5"/>
      <c r="N109" s="1"/>
      <c r="P109" s="1"/>
    </row>
    <row r="110" spans="1:16" ht="12" customHeight="1">
      <c r="A110" s="9">
        <f t="shared" si="38"/>
        <v>100</v>
      </c>
      <c r="B110" s="24" t="s">
        <v>24</v>
      </c>
      <c r="C110" s="14">
        <f>SUM(D110:K110)</f>
        <v>25045.00488</v>
      </c>
      <c r="D110" s="33">
        <f t="shared" ref="D110:I110" si="53">SUM(D111:D112)</f>
        <v>0</v>
      </c>
      <c r="E110" s="33">
        <f t="shared" si="53"/>
        <v>0</v>
      </c>
      <c r="F110" s="33">
        <f t="shared" si="53"/>
        <v>0</v>
      </c>
      <c r="G110" s="33">
        <f t="shared" si="53"/>
        <v>15045</v>
      </c>
      <c r="H110" s="33">
        <f t="shared" si="53"/>
        <v>10000.00488</v>
      </c>
      <c r="I110" s="33">
        <f t="shared" si="53"/>
        <v>0</v>
      </c>
      <c r="J110" s="33">
        <f>SUM(J111:J112)</f>
        <v>0</v>
      </c>
      <c r="K110" s="33">
        <f>SUM(K111:K112)</f>
        <v>0</v>
      </c>
      <c r="L110" s="114">
        <v>15</v>
      </c>
      <c r="N110" s="1"/>
      <c r="P110" s="1"/>
    </row>
    <row r="111" spans="1:16" ht="12" customHeight="1">
      <c r="A111" s="9">
        <f t="shared" si="38"/>
        <v>101</v>
      </c>
      <c r="B111" s="24" t="s">
        <v>4</v>
      </c>
      <c r="C111" s="14">
        <f>SUM(D111:K111)</f>
        <v>25045.00488</v>
      </c>
      <c r="D111" s="33">
        <f t="shared" ref="D111:I111" si="54">SUM(D114)</f>
        <v>0</v>
      </c>
      <c r="E111" s="33">
        <f t="shared" si="54"/>
        <v>0</v>
      </c>
      <c r="F111" s="33">
        <f t="shared" si="54"/>
        <v>0</v>
      </c>
      <c r="G111" s="33">
        <f t="shared" si="54"/>
        <v>15045</v>
      </c>
      <c r="H111" s="33">
        <f t="shared" si="54"/>
        <v>10000.00488</v>
      </c>
      <c r="I111" s="33">
        <f t="shared" si="54"/>
        <v>0</v>
      </c>
      <c r="J111" s="33">
        <f>SUM(J114)</f>
        <v>0</v>
      </c>
      <c r="K111" s="33">
        <f>SUM(K114)</f>
        <v>0</v>
      </c>
      <c r="L111" s="114"/>
      <c r="N111" s="1"/>
      <c r="P111" s="1"/>
    </row>
    <row r="112" spans="1:16" ht="12" customHeight="1">
      <c r="A112" s="9">
        <f t="shared" si="38"/>
        <v>102</v>
      </c>
      <c r="B112" s="113" t="s">
        <v>98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N112" s="1"/>
      <c r="P112" s="1"/>
    </row>
    <row r="113" spans="1:16" ht="12" customHeight="1">
      <c r="A113" s="9">
        <f t="shared" si="38"/>
        <v>103</v>
      </c>
      <c r="B113" s="50" t="s">
        <v>16</v>
      </c>
      <c r="C113" s="14">
        <f>SUM(D113:K113)</f>
        <v>25045.00488</v>
      </c>
      <c r="D113" s="33">
        <f t="shared" ref="D113:I113" si="55">SUM(D114:D115)</f>
        <v>0</v>
      </c>
      <c r="E113" s="33">
        <f t="shared" si="55"/>
        <v>0</v>
      </c>
      <c r="F113" s="33">
        <f t="shared" si="55"/>
        <v>0</v>
      </c>
      <c r="G113" s="33">
        <f t="shared" si="55"/>
        <v>15045</v>
      </c>
      <c r="H113" s="33">
        <f t="shared" si="55"/>
        <v>10000.00488</v>
      </c>
      <c r="I113" s="33">
        <f t="shared" si="55"/>
        <v>0</v>
      </c>
      <c r="J113" s="33">
        <f>SUM(J114:J115)</f>
        <v>0</v>
      </c>
      <c r="K113" s="33">
        <f>SUM(K114:K115)</f>
        <v>0</v>
      </c>
      <c r="L113" s="114">
        <v>15</v>
      </c>
      <c r="N113" s="1"/>
      <c r="P113" s="1"/>
    </row>
    <row r="114" spans="1:16" ht="12" customHeight="1">
      <c r="A114" s="9">
        <f t="shared" si="38"/>
        <v>104</v>
      </c>
      <c r="B114" s="24" t="s">
        <v>4</v>
      </c>
      <c r="C114" s="14">
        <f>SUM(D114:K114)</f>
        <v>25045.00488</v>
      </c>
      <c r="D114" s="33">
        <v>0</v>
      </c>
      <c r="E114" s="33">
        <v>0</v>
      </c>
      <c r="F114" s="33">
        <v>0</v>
      </c>
      <c r="G114" s="33">
        <v>15045</v>
      </c>
      <c r="H114" s="33">
        <v>10000.00488</v>
      </c>
      <c r="I114" s="33">
        <v>0</v>
      </c>
      <c r="J114" s="33">
        <v>0</v>
      </c>
      <c r="K114" s="33">
        <v>0</v>
      </c>
      <c r="L114" s="114"/>
      <c r="N114" s="1"/>
      <c r="P114" s="1"/>
    </row>
    <row r="115" spans="1:16" ht="14.25" customHeight="1">
      <c r="A115" s="9">
        <f t="shared" si="38"/>
        <v>105</v>
      </c>
      <c r="B115" s="63" t="s">
        <v>61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5"/>
      <c r="N115" s="1"/>
      <c r="P115" s="1"/>
    </row>
    <row r="116" spans="1:16" ht="18" customHeight="1">
      <c r="A116" s="9">
        <f t="shared" si="38"/>
        <v>106</v>
      </c>
      <c r="B116" s="24" t="s">
        <v>24</v>
      </c>
      <c r="C116" s="28">
        <f>SUM(D116:K116)</f>
        <v>89747.128049999999</v>
      </c>
      <c r="D116" s="28">
        <f t="shared" ref="D116:I116" si="56">SUM(D117:D118)</f>
        <v>18930.478050000002</v>
      </c>
      <c r="E116" s="28">
        <f t="shared" si="56"/>
        <v>0</v>
      </c>
      <c r="F116" s="28">
        <f t="shared" si="56"/>
        <v>24800.1</v>
      </c>
      <c r="G116" s="28">
        <f t="shared" si="56"/>
        <v>28000</v>
      </c>
      <c r="H116" s="28">
        <f t="shared" si="56"/>
        <v>18016.55</v>
      </c>
      <c r="I116" s="28">
        <f t="shared" si="56"/>
        <v>0</v>
      </c>
      <c r="J116" s="28">
        <f>SUM(J117:J118)</f>
        <v>0</v>
      </c>
      <c r="K116" s="28">
        <f>SUM(K117:K118)</f>
        <v>0</v>
      </c>
      <c r="L116" s="66">
        <v>16</v>
      </c>
      <c r="N116" s="1"/>
      <c r="P116" s="1"/>
    </row>
    <row r="117" spans="1:16" ht="12.75" customHeight="1">
      <c r="A117" s="9">
        <f t="shared" si="38"/>
        <v>107</v>
      </c>
      <c r="B117" s="15" t="s">
        <v>4</v>
      </c>
      <c r="C117" s="56">
        <f>SUM(D117:K117)</f>
        <v>26012.228050000002</v>
      </c>
      <c r="D117" s="29">
        <f t="shared" ref="D117:I117" si="57">SUM(D121+D124)</f>
        <v>18930.478050000002</v>
      </c>
      <c r="E117" s="29">
        <f t="shared" si="57"/>
        <v>0</v>
      </c>
      <c r="F117" s="29">
        <f>SUM(F121+F124)</f>
        <v>2480.1</v>
      </c>
      <c r="G117" s="29">
        <f>SUM(G121+G124)</f>
        <v>2800</v>
      </c>
      <c r="H117" s="29">
        <f>SUM(H121+H124)</f>
        <v>1801.65</v>
      </c>
      <c r="I117" s="29">
        <f t="shared" si="57"/>
        <v>0</v>
      </c>
      <c r="J117" s="29">
        <f>SUM(J121+J124)</f>
        <v>0</v>
      </c>
      <c r="K117" s="29">
        <f>SUM(K121+K124)</f>
        <v>0</v>
      </c>
      <c r="L117" s="67"/>
      <c r="N117" s="1"/>
      <c r="P117" s="1"/>
    </row>
    <row r="118" spans="1:16" ht="12.75" customHeight="1">
      <c r="A118" s="9">
        <f t="shared" si="38"/>
        <v>108</v>
      </c>
      <c r="B118" s="24" t="s">
        <v>5</v>
      </c>
      <c r="C118" s="56">
        <f>SUM(D118:K118)</f>
        <v>63734.9</v>
      </c>
      <c r="D118" s="29">
        <f t="shared" ref="D118:I118" si="58">SUM(D125)</f>
        <v>0</v>
      </c>
      <c r="E118" s="29">
        <f t="shared" si="58"/>
        <v>0</v>
      </c>
      <c r="F118" s="29">
        <f t="shared" si="58"/>
        <v>22320</v>
      </c>
      <c r="G118" s="29">
        <f t="shared" si="58"/>
        <v>25200</v>
      </c>
      <c r="H118" s="29">
        <f t="shared" si="58"/>
        <v>16214.9</v>
      </c>
      <c r="I118" s="29">
        <f t="shared" si="58"/>
        <v>0</v>
      </c>
      <c r="J118" s="29">
        <f>SUM(J125)</f>
        <v>0</v>
      </c>
      <c r="K118" s="29">
        <f>SUM(K125)</f>
        <v>0</v>
      </c>
      <c r="L118" s="68"/>
      <c r="N118" s="1"/>
      <c r="P118" s="1"/>
    </row>
    <row r="119" spans="1:16" ht="12.75" customHeight="1">
      <c r="A119" s="9">
        <f t="shared" si="38"/>
        <v>109</v>
      </c>
      <c r="B119" s="113" t="s">
        <v>78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N119" s="1"/>
      <c r="P119" s="1"/>
    </row>
    <row r="120" spans="1:16" ht="12.75" customHeight="1">
      <c r="A120" s="9">
        <f t="shared" si="38"/>
        <v>110</v>
      </c>
      <c r="B120" s="24" t="s">
        <v>16</v>
      </c>
      <c r="C120" s="14">
        <f>SUM(D120:K120)</f>
        <v>18930.478050000002</v>
      </c>
      <c r="D120" s="28">
        <f t="shared" ref="D120:K120" si="59">SUM(D121:D121)</f>
        <v>18930.478050000002</v>
      </c>
      <c r="E120" s="28">
        <f t="shared" si="59"/>
        <v>0</v>
      </c>
      <c r="F120" s="28">
        <f t="shared" si="59"/>
        <v>0</v>
      </c>
      <c r="G120" s="28">
        <f t="shared" si="59"/>
        <v>0</v>
      </c>
      <c r="H120" s="28">
        <f t="shared" si="59"/>
        <v>0</v>
      </c>
      <c r="I120" s="28">
        <f t="shared" si="59"/>
        <v>0</v>
      </c>
      <c r="J120" s="28">
        <f t="shared" si="59"/>
        <v>0</v>
      </c>
      <c r="K120" s="28">
        <f t="shared" si="59"/>
        <v>0</v>
      </c>
      <c r="L120" s="96">
        <v>16</v>
      </c>
      <c r="N120" s="1"/>
      <c r="P120" s="1"/>
    </row>
    <row r="121" spans="1:16" ht="12.75" customHeight="1">
      <c r="A121" s="9">
        <f t="shared" si="38"/>
        <v>111</v>
      </c>
      <c r="B121" s="24" t="s">
        <v>4</v>
      </c>
      <c r="C121" s="14">
        <f>SUM(D121:K121)</f>
        <v>18930.478050000002</v>
      </c>
      <c r="D121" s="29">
        <v>18930.478050000002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96"/>
      <c r="N121" s="1"/>
      <c r="P121" s="1"/>
    </row>
    <row r="122" spans="1:16" ht="26.25" customHeight="1">
      <c r="A122" s="9">
        <f t="shared" si="38"/>
        <v>112</v>
      </c>
      <c r="B122" s="113" t="s">
        <v>79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N122" s="1"/>
      <c r="P122" s="1"/>
    </row>
    <row r="123" spans="1:16" ht="12.75" customHeight="1">
      <c r="A123" s="9">
        <f t="shared" si="38"/>
        <v>113</v>
      </c>
      <c r="B123" s="24" t="s">
        <v>16</v>
      </c>
      <c r="C123" s="14">
        <f>SUM(D123:K123)</f>
        <v>70816.649999999994</v>
      </c>
      <c r="D123" s="14">
        <f t="shared" ref="D123:K123" si="60">SUM(D124:D125)</f>
        <v>0</v>
      </c>
      <c r="E123" s="14">
        <f t="shared" si="60"/>
        <v>0</v>
      </c>
      <c r="F123" s="14">
        <f t="shared" si="60"/>
        <v>24800.1</v>
      </c>
      <c r="G123" s="14">
        <f t="shared" si="60"/>
        <v>28000</v>
      </c>
      <c r="H123" s="14">
        <f t="shared" si="60"/>
        <v>18016.55</v>
      </c>
      <c r="I123" s="14">
        <f t="shared" si="60"/>
        <v>0</v>
      </c>
      <c r="J123" s="14">
        <f t="shared" si="60"/>
        <v>0</v>
      </c>
      <c r="K123" s="14">
        <f t="shared" si="60"/>
        <v>0</v>
      </c>
      <c r="L123" s="96">
        <v>16</v>
      </c>
      <c r="N123" s="1"/>
      <c r="P123" s="1"/>
    </row>
    <row r="124" spans="1:16" ht="12.75" customHeight="1">
      <c r="A124" s="9">
        <f t="shared" si="38"/>
        <v>114</v>
      </c>
      <c r="B124" s="24" t="s">
        <v>4</v>
      </c>
      <c r="C124" s="56">
        <f>SUM(D124:K124)</f>
        <v>7081.75</v>
      </c>
      <c r="D124" s="29">
        <v>0</v>
      </c>
      <c r="E124" s="29">
        <v>0</v>
      </c>
      <c r="F124" s="29">
        <v>2480.1</v>
      </c>
      <c r="G124" s="29">
        <v>2800</v>
      </c>
      <c r="H124" s="29">
        <v>1801.65</v>
      </c>
      <c r="I124" s="29">
        <v>0</v>
      </c>
      <c r="J124" s="29">
        <v>0</v>
      </c>
      <c r="K124" s="29">
        <v>0</v>
      </c>
      <c r="L124" s="96"/>
      <c r="N124" s="1"/>
      <c r="P124" s="1"/>
    </row>
    <row r="125" spans="1:16" ht="12.75" customHeight="1">
      <c r="A125" s="9">
        <f t="shared" si="38"/>
        <v>115</v>
      </c>
      <c r="B125" s="24" t="s">
        <v>5</v>
      </c>
      <c r="C125" s="56">
        <f>SUM(D125:K125)</f>
        <v>63734.9</v>
      </c>
      <c r="D125" s="29">
        <v>0</v>
      </c>
      <c r="E125" s="29">
        <v>0</v>
      </c>
      <c r="F125" s="29">
        <v>22320</v>
      </c>
      <c r="G125" s="29">
        <v>25200</v>
      </c>
      <c r="H125" s="29">
        <v>16214.9</v>
      </c>
      <c r="I125" s="29">
        <v>0</v>
      </c>
      <c r="J125" s="29">
        <v>0</v>
      </c>
      <c r="K125" s="29">
        <v>0</v>
      </c>
      <c r="L125" s="96"/>
      <c r="N125" s="1"/>
      <c r="P125" s="1"/>
    </row>
    <row r="126" spans="1:16" ht="13.5" customHeight="1">
      <c r="A126" s="9">
        <f t="shared" si="38"/>
        <v>116</v>
      </c>
      <c r="B126" s="63" t="s">
        <v>62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5"/>
      <c r="N126" s="1"/>
      <c r="P126" s="1"/>
    </row>
    <row r="127" spans="1:16" ht="13.5" customHeight="1">
      <c r="A127" s="9">
        <f t="shared" si="38"/>
        <v>117</v>
      </c>
      <c r="B127" s="24" t="s">
        <v>16</v>
      </c>
      <c r="C127" s="14">
        <f>SUM(D127:K127)</f>
        <v>870</v>
      </c>
      <c r="D127" s="14">
        <f t="shared" ref="D127:K127" si="61">SUM(D128)</f>
        <v>270</v>
      </c>
      <c r="E127" s="14">
        <f t="shared" si="61"/>
        <v>0</v>
      </c>
      <c r="F127" s="14">
        <f t="shared" si="61"/>
        <v>0</v>
      </c>
      <c r="G127" s="14">
        <f t="shared" si="61"/>
        <v>0</v>
      </c>
      <c r="H127" s="14">
        <f t="shared" si="61"/>
        <v>0</v>
      </c>
      <c r="I127" s="14">
        <f t="shared" si="61"/>
        <v>200</v>
      </c>
      <c r="J127" s="14">
        <f t="shared" si="61"/>
        <v>200</v>
      </c>
      <c r="K127" s="14">
        <f t="shared" si="61"/>
        <v>200</v>
      </c>
      <c r="L127" s="133">
        <v>18</v>
      </c>
      <c r="N127" s="1"/>
      <c r="P127" s="1"/>
    </row>
    <row r="128" spans="1:16" ht="13.5" customHeight="1">
      <c r="A128" s="9">
        <f t="shared" si="38"/>
        <v>118</v>
      </c>
      <c r="B128" s="24" t="s">
        <v>4</v>
      </c>
      <c r="C128" s="14">
        <f>SUM(D128:K128)</f>
        <v>870</v>
      </c>
      <c r="D128" s="33">
        <v>270</v>
      </c>
      <c r="E128" s="33">
        <v>0</v>
      </c>
      <c r="F128" s="53">
        <v>0</v>
      </c>
      <c r="G128" s="53">
        <v>0</v>
      </c>
      <c r="H128" s="33">
        <v>0</v>
      </c>
      <c r="I128" s="33">
        <v>200</v>
      </c>
      <c r="J128" s="33">
        <v>200</v>
      </c>
      <c r="K128" s="33">
        <v>200</v>
      </c>
      <c r="L128" s="134"/>
      <c r="N128" s="1"/>
      <c r="P128" s="1"/>
    </row>
    <row r="129" spans="1:16" ht="27" customHeight="1">
      <c r="A129" s="9">
        <f t="shared" si="38"/>
        <v>119</v>
      </c>
      <c r="B129" s="63" t="s">
        <v>63</v>
      </c>
      <c r="C129" s="64"/>
      <c r="D129" s="64"/>
      <c r="E129" s="64"/>
      <c r="F129" s="64"/>
      <c r="G129" s="64"/>
      <c r="H129" s="64"/>
      <c r="I129" s="64"/>
      <c r="J129" s="131"/>
      <c r="K129" s="131"/>
      <c r="L129" s="132"/>
      <c r="N129" s="1"/>
      <c r="P129" s="1"/>
    </row>
    <row r="130" spans="1:16" ht="12" customHeight="1">
      <c r="A130" s="9">
        <f t="shared" si="38"/>
        <v>120</v>
      </c>
      <c r="B130" s="24" t="s">
        <v>16</v>
      </c>
      <c r="C130" s="28">
        <f>SUM(D130:K130)</f>
        <v>1056.8412000000001</v>
      </c>
      <c r="D130" s="33">
        <f t="shared" ref="D130:I130" si="62">SUM(D131:D132)</f>
        <v>362.72115000000002</v>
      </c>
      <c r="E130" s="33">
        <f t="shared" si="62"/>
        <v>12</v>
      </c>
      <c r="F130" s="33">
        <f t="shared" si="62"/>
        <v>0</v>
      </c>
      <c r="G130" s="33">
        <f t="shared" si="62"/>
        <v>82.120050000000006</v>
      </c>
      <c r="H130" s="33">
        <f t="shared" si="62"/>
        <v>0</v>
      </c>
      <c r="I130" s="33">
        <f t="shared" si="62"/>
        <v>200</v>
      </c>
      <c r="J130" s="33">
        <f>SUM(J131:J132)</f>
        <v>200</v>
      </c>
      <c r="K130" s="33">
        <f>SUM(K131:K132)</f>
        <v>200</v>
      </c>
      <c r="L130" s="66">
        <v>20</v>
      </c>
      <c r="N130" s="1"/>
      <c r="P130" s="1"/>
    </row>
    <row r="131" spans="1:16" ht="12" customHeight="1">
      <c r="A131" s="9">
        <f t="shared" si="38"/>
        <v>121</v>
      </c>
      <c r="B131" s="24" t="s">
        <v>4</v>
      </c>
      <c r="C131" s="31">
        <f>SUM(D131:K131)</f>
        <v>1056.8412000000001</v>
      </c>
      <c r="D131" s="33">
        <v>362.72115000000002</v>
      </c>
      <c r="E131" s="33">
        <v>12</v>
      </c>
      <c r="F131" s="53">
        <v>0</v>
      </c>
      <c r="G131" s="53">
        <v>82.120050000000006</v>
      </c>
      <c r="H131" s="33">
        <v>0</v>
      </c>
      <c r="I131" s="33">
        <v>200</v>
      </c>
      <c r="J131" s="33">
        <v>200</v>
      </c>
      <c r="K131" s="33">
        <v>200</v>
      </c>
      <c r="L131" s="67"/>
      <c r="N131" s="1"/>
      <c r="P131" s="1"/>
    </row>
    <row r="132" spans="1:16" ht="12" customHeight="1">
      <c r="A132" s="9">
        <f t="shared" si="38"/>
        <v>122</v>
      </c>
      <c r="B132" s="24" t="s">
        <v>5</v>
      </c>
      <c r="C132" s="31">
        <f>SUM(D132:K132)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68"/>
      <c r="N132" s="1"/>
      <c r="P132" s="1"/>
    </row>
    <row r="133" spans="1:16" ht="12" customHeight="1">
      <c r="A133" s="9">
        <f t="shared" si="38"/>
        <v>123</v>
      </c>
      <c r="B133" s="63" t="s">
        <v>64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N133" s="1"/>
      <c r="P133" s="1"/>
    </row>
    <row r="134" spans="1:16" ht="12" customHeight="1">
      <c r="A134" s="9">
        <f t="shared" si="38"/>
        <v>124</v>
      </c>
      <c r="B134" s="24" t="s">
        <v>16</v>
      </c>
      <c r="C134" s="14">
        <f>SUM(D134:K134)</f>
        <v>20366.08281</v>
      </c>
      <c r="D134" s="33">
        <f t="shared" ref="D134:I134" si="63">SUM(D135:D136)</f>
        <v>8727.7999999999993</v>
      </c>
      <c r="E134" s="33">
        <f t="shared" si="63"/>
        <v>11070.912250000001</v>
      </c>
      <c r="F134" s="33">
        <f t="shared" si="63"/>
        <v>94.370559999999998</v>
      </c>
      <c r="G134" s="33">
        <f t="shared" si="63"/>
        <v>473</v>
      </c>
      <c r="H134" s="33">
        <f t="shared" si="63"/>
        <v>0</v>
      </c>
      <c r="I134" s="33">
        <f t="shared" si="63"/>
        <v>0</v>
      </c>
      <c r="J134" s="33">
        <f>SUM(J135:J136)</f>
        <v>0</v>
      </c>
      <c r="K134" s="33">
        <f>SUM(K135:K136)</f>
        <v>0</v>
      </c>
      <c r="L134" s="103">
        <v>21</v>
      </c>
      <c r="N134" s="1"/>
      <c r="P134" s="1"/>
    </row>
    <row r="135" spans="1:16" ht="12" customHeight="1">
      <c r="A135" s="9">
        <f t="shared" si="38"/>
        <v>125</v>
      </c>
      <c r="B135" s="24" t="s">
        <v>4</v>
      </c>
      <c r="C135" s="56">
        <f>SUM(D135:K135)</f>
        <v>4849.5828100000008</v>
      </c>
      <c r="D135" s="33">
        <f t="shared" ref="D135:I135" si="64">SUM(D139+D143)</f>
        <v>2485</v>
      </c>
      <c r="E135" s="33">
        <f t="shared" si="64"/>
        <v>1797.21225</v>
      </c>
      <c r="F135" s="33">
        <f t="shared" si="64"/>
        <v>94.370559999999998</v>
      </c>
      <c r="G135" s="33">
        <f t="shared" si="64"/>
        <v>473</v>
      </c>
      <c r="H135" s="33">
        <f t="shared" si="64"/>
        <v>0</v>
      </c>
      <c r="I135" s="33">
        <f t="shared" si="64"/>
        <v>0</v>
      </c>
      <c r="J135" s="33">
        <f>SUM(J139+J143)</f>
        <v>0</v>
      </c>
      <c r="K135" s="33">
        <f>SUM(K139+K143)</f>
        <v>0</v>
      </c>
      <c r="L135" s="130"/>
      <c r="N135" s="1"/>
      <c r="P135" s="1"/>
    </row>
    <row r="136" spans="1:16" ht="12" customHeight="1">
      <c r="A136" s="9">
        <f t="shared" si="38"/>
        <v>126</v>
      </c>
      <c r="B136" s="24" t="s">
        <v>5</v>
      </c>
      <c r="C136" s="56">
        <f>SUM(D136:K136)</f>
        <v>15516.5</v>
      </c>
      <c r="D136" s="33">
        <f t="shared" ref="D136:I136" si="65">SUM(D140)</f>
        <v>6242.8</v>
      </c>
      <c r="E136" s="33">
        <f t="shared" si="65"/>
        <v>9273.7000000000007</v>
      </c>
      <c r="F136" s="33">
        <f t="shared" si="65"/>
        <v>0</v>
      </c>
      <c r="G136" s="33">
        <f t="shared" si="65"/>
        <v>0</v>
      </c>
      <c r="H136" s="33">
        <f t="shared" si="65"/>
        <v>0</v>
      </c>
      <c r="I136" s="33">
        <f t="shared" si="65"/>
        <v>0</v>
      </c>
      <c r="J136" s="33">
        <f>SUM(J140)</f>
        <v>0</v>
      </c>
      <c r="K136" s="33">
        <f>SUM(K140)</f>
        <v>0</v>
      </c>
      <c r="L136" s="104"/>
      <c r="N136" s="1"/>
      <c r="P136" s="1"/>
    </row>
    <row r="137" spans="1:16" ht="12" customHeight="1">
      <c r="A137" s="9">
        <f t="shared" si="38"/>
        <v>127</v>
      </c>
      <c r="B137" s="92" t="s">
        <v>74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129"/>
      <c r="N137" s="1"/>
      <c r="P137" s="1"/>
    </row>
    <row r="138" spans="1:16" ht="12" customHeight="1">
      <c r="A138" s="9">
        <f t="shared" si="38"/>
        <v>128</v>
      </c>
      <c r="B138" s="50" t="s">
        <v>16</v>
      </c>
      <c r="C138" s="14">
        <f>SUM(D138:K138)</f>
        <v>18723.08281</v>
      </c>
      <c r="D138" s="33">
        <f t="shared" ref="D138:I138" si="66">SUM(D139:D140)</f>
        <v>8242.7999999999993</v>
      </c>
      <c r="E138" s="33">
        <f t="shared" si="66"/>
        <v>10385.912250000001</v>
      </c>
      <c r="F138" s="33">
        <f t="shared" si="66"/>
        <v>94.370559999999998</v>
      </c>
      <c r="G138" s="33">
        <f t="shared" si="66"/>
        <v>0</v>
      </c>
      <c r="H138" s="33">
        <f t="shared" si="66"/>
        <v>0</v>
      </c>
      <c r="I138" s="33">
        <f t="shared" si="66"/>
        <v>0</v>
      </c>
      <c r="J138" s="33">
        <f>SUM(J139:J140)</f>
        <v>0</v>
      </c>
      <c r="K138" s="33">
        <f>SUM(K139:K140)</f>
        <v>0</v>
      </c>
      <c r="L138" s="103">
        <v>21</v>
      </c>
      <c r="N138" s="1"/>
      <c r="P138" s="1"/>
    </row>
    <row r="139" spans="1:16" ht="12" customHeight="1">
      <c r="A139" s="9">
        <f t="shared" si="38"/>
        <v>129</v>
      </c>
      <c r="B139" s="24" t="s">
        <v>4</v>
      </c>
      <c r="C139" s="56">
        <f>SUM(D139:K139)</f>
        <v>3206.5828099999999</v>
      </c>
      <c r="D139" s="33">
        <v>2000</v>
      </c>
      <c r="E139" s="53">
        <v>1112.21225</v>
      </c>
      <c r="F139" s="33">
        <v>94.370559999999998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130"/>
      <c r="N139" s="1"/>
      <c r="P139" s="1"/>
    </row>
    <row r="140" spans="1:16" ht="12" customHeight="1">
      <c r="A140" s="9">
        <f t="shared" si="38"/>
        <v>130</v>
      </c>
      <c r="B140" s="15" t="s">
        <v>5</v>
      </c>
      <c r="C140" s="56">
        <f>SUM(D140:K140)</f>
        <v>15516.5</v>
      </c>
      <c r="D140" s="33">
        <v>6242.8</v>
      </c>
      <c r="E140" s="33">
        <v>9273.7000000000007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104"/>
      <c r="N140" s="1"/>
      <c r="P140" s="1"/>
    </row>
    <row r="141" spans="1:16" ht="12" customHeight="1">
      <c r="A141" s="9">
        <f t="shared" si="38"/>
        <v>131</v>
      </c>
      <c r="B141" s="92" t="s">
        <v>75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129"/>
      <c r="N141" s="1"/>
      <c r="P141" s="1"/>
    </row>
    <row r="142" spans="1:16" ht="12" customHeight="1">
      <c r="A142" s="9">
        <f t="shared" si="38"/>
        <v>132</v>
      </c>
      <c r="B142" s="50" t="s">
        <v>16</v>
      </c>
      <c r="C142" s="14">
        <f>SUM(D142:K142)</f>
        <v>1643</v>
      </c>
      <c r="D142" s="33">
        <f t="shared" ref="D142:I142" si="67">SUM(D143:D144)</f>
        <v>485</v>
      </c>
      <c r="E142" s="33">
        <f t="shared" si="67"/>
        <v>685</v>
      </c>
      <c r="F142" s="33">
        <f t="shared" si="67"/>
        <v>0</v>
      </c>
      <c r="G142" s="33">
        <f t="shared" si="67"/>
        <v>473</v>
      </c>
      <c r="H142" s="33">
        <f t="shared" si="67"/>
        <v>0</v>
      </c>
      <c r="I142" s="33">
        <f t="shared" si="67"/>
        <v>0</v>
      </c>
      <c r="J142" s="33">
        <f>SUM(J143:J144)</f>
        <v>0</v>
      </c>
      <c r="K142" s="33">
        <f>SUM(K143:K144)</f>
        <v>0</v>
      </c>
      <c r="L142" s="103">
        <v>21</v>
      </c>
      <c r="N142" s="1"/>
      <c r="P142" s="1"/>
    </row>
    <row r="143" spans="1:16" ht="12" customHeight="1">
      <c r="A143" s="9">
        <f t="shared" si="38"/>
        <v>133</v>
      </c>
      <c r="B143" s="24" t="s">
        <v>4</v>
      </c>
      <c r="C143" s="56">
        <f>SUM(D143:K143)</f>
        <v>1643</v>
      </c>
      <c r="D143" s="33">
        <v>485</v>
      </c>
      <c r="E143" s="53">
        <v>685</v>
      </c>
      <c r="F143" s="33">
        <v>0</v>
      </c>
      <c r="G143" s="33">
        <v>473</v>
      </c>
      <c r="H143" s="33">
        <v>0</v>
      </c>
      <c r="I143" s="33">
        <v>0</v>
      </c>
      <c r="J143" s="33">
        <v>0</v>
      </c>
      <c r="K143" s="33">
        <v>0</v>
      </c>
      <c r="L143" s="130"/>
      <c r="N143" s="1"/>
      <c r="P143" s="1"/>
    </row>
    <row r="144" spans="1:16" ht="12" customHeight="1">
      <c r="A144" s="9">
        <f t="shared" si="38"/>
        <v>134</v>
      </c>
      <c r="B144" s="15" t="s">
        <v>5</v>
      </c>
      <c r="C144" s="56">
        <f>SUM(D144:K144)</f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104"/>
      <c r="N144" s="1"/>
      <c r="P144" s="1"/>
    </row>
    <row r="145" spans="1:16" ht="26.25" customHeight="1">
      <c r="A145" s="9">
        <f t="shared" si="38"/>
        <v>135</v>
      </c>
      <c r="B145" s="63" t="s">
        <v>65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5"/>
      <c r="N145" s="1"/>
      <c r="P145" s="1"/>
    </row>
    <row r="146" spans="1:16" ht="12" customHeight="1">
      <c r="A146" s="9">
        <f t="shared" si="38"/>
        <v>136</v>
      </c>
      <c r="B146" s="24" t="s">
        <v>16</v>
      </c>
      <c r="C146" s="14">
        <f>SUM(D146:K146)</f>
        <v>1412.2788500000001</v>
      </c>
      <c r="D146" s="35">
        <f t="shared" ref="D146:K146" si="68">SUM(D147)</f>
        <v>37.278849999999998</v>
      </c>
      <c r="E146" s="35">
        <f t="shared" si="68"/>
        <v>33</v>
      </c>
      <c r="F146" s="35">
        <f t="shared" si="68"/>
        <v>364</v>
      </c>
      <c r="G146" s="35">
        <f t="shared" si="68"/>
        <v>228</v>
      </c>
      <c r="H146" s="35">
        <f t="shared" si="68"/>
        <v>0</v>
      </c>
      <c r="I146" s="35">
        <f t="shared" si="68"/>
        <v>250</v>
      </c>
      <c r="J146" s="35">
        <f t="shared" si="68"/>
        <v>250</v>
      </c>
      <c r="K146" s="35">
        <f t="shared" si="68"/>
        <v>250</v>
      </c>
      <c r="L146" s="66">
        <v>22</v>
      </c>
      <c r="N146" s="1"/>
      <c r="P146" s="1"/>
    </row>
    <row r="147" spans="1:16" ht="12" customHeight="1">
      <c r="A147" s="9">
        <f t="shared" si="38"/>
        <v>137</v>
      </c>
      <c r="B147" s="24" t="s">
        <v>4</v>
      </c>
      <c r="C147" s="14">
        <f>SUM(D147:K147)</f>
        <v>1412.2788500000001</v>
      </c>
      <c r="D147" s="35">
        <v>37.278849999999998</v>
      </c>
      <c r="E147" s="54">
        <v>33</v>
      </c>
      <c r="F147" s="54">
        <v>364</v>
      </c>
      <c r="G147" s="54">
        <v>228</v>
      </c>
      <c r="H147" s="35">
        <v>0</v>
      </c>
      <c r="I147" s="35">
        <v>250</v>
      </c>
      <c r="J147" s="35">
        <v>250</v>
      </c>
      <c r="K147" s="35">
        <v>250</v>
      </c>
      <c r="L147" s="68"/>
      <c r="N147" s="1"/>
      <c r="P147" s="1"/>
    </row>
    <row r="148" spans="1:16" ht="15" customHeight="1">
      <c r="A148" s="9">
        <f t="shared" si="38"/>
        <v>138</v>
      </c>
      <c r="B148" s="124" t="s">
        <v>44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6"/>
    </row>
    <row r="149" spans="1:16" ht="25.5">
      <c r="A149" s="9">
        <f t="shared" si="38"/>
        <v>139</v>
      </c>
      <c r="B149" s="43" t="s">
        <v>45</v>
      </c>
      <c r="C149" s="42">
        <f>SUM(C150:C151)</f>
        <v>61648.107250000001</v>
      </c>
      <c r="D149" s="42">
        <f t="shared" ref="D149:I149" si="69">SUM(D150:D151)</f>
        <v>14513.713659999999</v>
      </c>
      <c r="E149" s="42">
        <f t="shared" si="69"/>
        <v>9935.9619999999995</v>
      </c>
      <c r="F149" s="42">
        <f t="shared" si="69"/>
        <v>12072.126</v>
      </c>
      <c r="G149" s="42">
        <f t="shared" si="69"/>
        <v>12156.30559</v>
      </c>
      <c r="H149" s="42">
        <f t="shared" si="69"/>
        <v>3635</v>
      </c>
      <c r="I149" s="42">
        <f t="shared" si="69"/>
        <v>3135</v>
      </c>
      <c r="J149" s="42">
        <f>SUM(J150:J151)</f>
        <v>3100</v>
      </c>
      <c r="K149" s="42">
        <f>SUM(K150:K151)</f>
        <v>3100</v>
      </c>
      <c r="L149" s="89" t="s">
        <v>28</v>
      </c>
      <c r="M149" s="59"/>
    </row>
    <row r="150" spans="1:16">
      <c r="A150" s="9">
        <f t="shared" si="38"/>
        <v>140</v>
      </c>
      <c r="B150" s="13" t="s">
        <v>4</v>
      </c>
      <c r="C150" s="14">
        <f>SUM(D150:K150)</f>
        <v>61543.107250000001</v>
      </c>
      <c r="D150" s="14">
        <f t="shared" ref="D150:I151" si="70">SUM(D154+D168)</f>
        <v>14513.713659999999</v>
      </c>
      <c r="E150" s="14">
        <f t="shared" si="70"/>
        <v>9935.9619999999995</v>
      </c>
      <c r="F150" s="14">
        <f t="shared" si="70"/>
        <v>12072.126</v>
      </c>
      <c r="G150" s="14">
        <f t="shared" si="70"/>
        <v>12121.30559</v>
      </c>
      <c r="H150" s="14">
        <f t="shared" si="70"/>
        <v>3600</v>
      </c>
      <c r="I150" s="14">
        <f t="shared" si="70"/>
        <v>3100</v>
      </c>
      <c r="J150" s="14">
        <f>SUM(J154+J168)</f>
        <v>3100</v>
      </c>
      <c r="K150" s="14">
        <f>SUM(K154+K168)</f>
        <v>3100</v>
      </c>
      <c r="L150" s="109"/>
    </row>
    <row r="151" spans="1:16">
      <c r="A151" s="9">
        <f t="shared" si="38"/>
        <v>141</v>
      </c>
      <c r="B151" s="13" t="s">
        <v>5</v>
      </c>
      <c r="C151" s="14">
        <f>SUM(D151:K151)</f>
        <v>105</v>
      </c>
      <c r="D151" s="14">
        <f t="shared" si="70"/>
        <v>0</v>
      </c>
      <c r="E151" s="14">
        <f t="shared" si="70"/>
        <v>0</v>
      </c>
      <c r="F151" s="14">
        <f t="shared" si="70"/>
        <v>0</v>
      </c>
      <c r="G151" s="14">
        <f t="shared" si="70"/>
        <v>35</v>
      </c>
      <c r="H151" s="14">
        <f t="shared" si="70"/>
        <v>35</v>
      </c>
      <c r="I151" s="14">
        <f t="shared" si="70"/>
        <v>35</v>
      </c>
      <c r="J151" s="14">
        <f>SUM(J155+J169)</f>
        <v>0</v>
      </c>
      <c r="K151" s="14">
        <f>SUM(K155+K169)</f>
        <v>0</v>
      </c>
      <c r="L151" s="109"/>
    </row>
    <row r="152" spans="1:16" ht="15" customHeight="1">
      <c r="A152" s="9">
        <f t="shared" si="38"/>
        <v>142</v>
      </c>
      <c r="B152" s="18" t="s">
        <v>9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20"/>
    </row>
    <row r="153" spans="1:16" ht="51">
      <c r="A153" s="9">
        <f t="shared" si="38"/>
        <v>143</v>
      </c>
      <c r="B153" s="13" t="s">
        <v>21</v>
      </c>
      <c r="C153" s="14">
        <f>SUM(D153:K153)</f>
        <v>2000</v>
      </c>
      <c r="D153" s="14">
        <f t="shared" ref="D153:I153" si="71">SUM(D154:D155)</f>
        <v>2000</v>
      </c>
      <c r="E153" s="14">
        <f t="shared" si="71"/>
        <v>0</v>
      </c>
      <c r="F153" s="14">
        <f t="shared" si="71"/>
        <v>0</v>
      </c>
      <c r="G153" s="14">
        <f t="shared" si="71"/>
        <v>0</v>
      </c>
      <c r="H153" s="14">
        <f t="shared" si="71"/>
        <v>0</v>
      </c>
      <c r="I153" s="14">
        <f t="shared" si="71"/>
        <v>0</v>
      </c>
      <c r="J153" s="14">
        <f>SUM(J154:J155)</f>
        <v>0</v>
      </c>
      <c r="K153" s="14">
        <f>SUM(K154:K155)</f>
        <v>0</v>
      </c>
      <c r="L153" s="69" t="s">
        <v>28</v>
      </c>
    </row>
    <row r="154" spans="1:16">
      <c r="A154" s="9">
        <f t="shared" si="38"/>
        <v>144</v>
      </c>
      <c r="B154" s="13" t="s">
        <v>4</v>
      </c>
      <c r="C154" s="14">
        <f>SUM(D154:K154)</f>
        <v>2000</v>
      </c>
      <c r="D154" s="14">
        <f t="shared" ref="D154:I154" si="72">SUM(D158+D164)</f>
        <v>2000</v>
      </c>
      <c r="E154" s="14">
        <f t="shared" si="72"/>
        <v>0</v>
      </c>
      <c r="F154" s="14">
        <f t="shared" si="72"/>
        <v>0</v>
      </c>
      <c r="G154" s="14">
        <f t="shared" si="72"/>
        <v>0</v>
      </c>
      <c r="H154" s="14">
        <f t="shared" si="72"/>
        <v>0</v>
      </c>
      <c r="I154" s="14">
        <f t="shared" si="72"/>
        <v>0</v>
      </c>
      <c r="J154" s="14">
        <f>SUM(J158+J164)</f>
        <v>0</v>
      </c>
      <c r="K154" s="14">
        <f>SUM(K158+K164)</f>
        <v>0</v>
      </c>
      <c r="L154" s="70"/>
    </row>
    <row r="155" spans="1:16">
      <c r="A155" s="9">
        <f t="shared" si="38"/>
        <v>145</v>
      </c>
      <c r="B155" s="13" t="s">
        <v>5</v>
      </c>
      <c r="C155" s="14">
        <f>SUM(D155:K155)</f>
        <v>0</v>
      </c>
      <c r="D155" s="14">
        <f t="shared" ref="D155:I155" si="73">SUM(D165)</f>
        <v>0</v>
      </c>
      <c r="E155" s="14">
        <f t="shared" si="73"/>
        <v>0</v>
      </c>
      <c r="F155" s="14">
        <f t="shared" si="73"/>
        <v>0</v>
      </c>
      <c r="G155" s="14">
        <f t="shared" si="73"/>
        <v>0</v>
      </c>
      <c r="H155" s="14">
        <f t="shared" si="73"/>
        <v>0</v>
      </c>
      <c r="I155" s="14">
        <f t="shared" si="73"/>
        <v>0</v>
      </c>
      <c r="J155" s="14">
        <f>SUM(J165)</f>
        <v>0</v>
      </c>
      <c r="K155" s="14">
        <f>SUM(K165)</f>
        <v>0</v>
      </c>
      <c r="L155" s="70"/>
    </row>
    <row r="156" spans="1:16" ht="15" customHeight="1">
      <c r="A156" s="9">
        <f t="shared" si="38"/>
        <v>146</v>
      </c>
      <c r="B156" s="81" t="s">
        <v>10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3"/>
    </row>
    <row r="157" spans="1:16" ht="51">
      <c r="A157" s="9">
        <f t="shared" si="38"/>
        <v>147</v>
      </c>
      <c r="B157" s="24" t="s">
        <v>23</v>
      </c>
      <c r="C157" s="28">
        <f>SUM(D157:K157)</f>
        <v>2000</v>
      </c>
      <c r="D157" s="28">
        <f t="shared" ref="D157:K157" si="74">SUM(D158)</f>
        <v>2000</v>
      </c>
      <c r="E157" s="36">
        <f t="shared" si="74"/>
        <v>0</v>
      </c>
      <c r="F157" s="36">
        <f t="shared" si="74"/>
        <v>0</v>
      </c>
      <c r="G157" s="36">
        <f t="shared" si="74"/>
        <v>0</v>
      </c>
      <c r="H157" s="36">
        <f t="shared" si="74"/>
        <v>0</v>
      </c>
      <c r="I157" s="36">
        <f t="shared" si="74"/>
        <v>0</v>
      </c>
      <c r="J157" s="36">
        <f t="shared" si="74"/>
        <v>0</v>
      </c>
      <c r="K157" s="36">
        <f t="shared" si="74"/>
        <v>0</v>
      </c>
      <c r="L157" s="66" t="s">
        <v>28</v>
      </c>
    </row>
    <row r="158" spans="1:16">
      <c r="A158" s="9">
        <f t="shared" si="38"/>
        <v>148</v>
      </c>
      <c r="B158" s="21" t="s">
        <v>4</v>
      </c>
      <c r="C158" s="28">
        <f>SUM(D158:K158)</f>
        <v>2000</v>
      </c>
      <c r="D158" s="28">
        <f t="shared" ref="D158:I158" si="75">SUM(D161)</f>
        <v>2000</v>
      </c>
      <c r="E158" s="25">
        <f t="shared" si="75"/>
        <v>0</v>
      </c>
      <c r="F158" s="25">
        <f t="shared" si="75"/>
        <v>0</v>
      </c>
      <c r="G158" s="25">
        <f t="shared" si="75"/>
        <v>0</v>
      </c>
      <c r="H158" s="25">
        <f t="shared" si="75"/>
        <v>0</v>
      </c>
      <c r="I158" s="25">
        <f t="shared" si="75"/>
        <v>0</v>
      </c>
      <c r="J158" s="25">
        <f>SUM(J161)</f>
        <v>0</v>
      </c>
      <c r="K158" s="25">
        <f>SUM(K161)</f>
        <v>0</v>
      </c>
      <c r="L158" s="68"/>
    </row>
    <row r="159" spans="1:16">
      <c r="A159" s="9">
        <f t="shared" si="38"/>
        <v>149</v>
      </c>
      <c r="B159" s="63" t="s">
        <v>68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5"/>
    </row>
    <row r="160" spans="1:16">
      <c r="A160" s="9">
        <f t="shared" si="38"/>
        <v>150</v>
      </c>
      <c r="B160" s="24" t="s">
        <v>24</v>
      </c>
      <c r="C160" s="28">
        <f>SUM(D160:K160)</f>
        <v>2000</v>
      </c>
      <c r="D160" s="28">
        <f t="shared" ref="D160:K160" si="76">SUM(D161)</f>
        <v>2000</v>
      </c>
      <c r="E160" s="25">
        <f t="shared" si="76"/>
        <v>0</v>
      </c>
      <c r="F160" s="25">
        <f t="shared" si="76"/>
        <v>0</v>
      </c>
      <c r="G160" s="25">
        <f t="shared" si="76"/>
        <v>0</v>
      </c>
      <c r="H160" s="25">
        <f t="shared" si="76"/>
        <v>0</v>
      </c>
      <c r="I160" s="25">
        <f t="shared" si="76"/>
        <v>0</v>
      </c>
      <c r="J160" s="25">
        <f t="shared" si="76"/>
        <v>0</v>
      </c>
      <c r="K160" s="25">
        <f t="shared" si="76"/>
        <v>0</v>
      </c>
      <c r="L160" s="66">
        <v>26</v>
      </c>
    </row>
    <row r="161" spans="1:12">
      <c r="A161" s="9">
        <f t="shared" si="38"/>
        <v>151</v>
      </c>
      <c r="B161" s="24" t="s">
        <v>4</v>
      </c>
      <c r="C161" s="28">
        <f>SUM(D161:K161)</f>
        <v>2000</v>
      </c>
      <c r="D161" s="28">
        <v>2000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68"/>
    </row>
    <row r="162" spans="1:12" ht="15" customHeight="1">
      <c r="A162" s="9">
        <f t="shared" si="38"/>
        <v>152</v>
      </c>
      <c r="B162" s="81" t="s">
        <v>11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3"/>
    </row>
    <row r="163" spans="1:12">
      <c r="A163" s="9">
        <f t="shared" si="38"/>
        <v>153</v>
      </c>
      <c r="B163" s="24" t="s">
        <v>24</v>
      </c>
      <c r="C163" s="28">
        <f>SUM(D163:K163)</f>
        <v>0</v>
      </c>
      <c r="D163" s="28">
        <f t="shared" ref="D163:I163" si="77">SUM(D164:D165)</f>
        <v>0</v>
      </c>
      <c r="E163" s="28">
        <f t="shared" si="77"/>
        <v>0</v>
      </c>
      <c r="F163" s="28">
        <f t="shared" si="77"/>
        <v>0</v>
      </c>
      <c r="G163" s="28">
        <f t="shared" si="77"/>
        <v>0</v>
      </c>
      <c r="H163" s="28">
        <f t="shared" si="77"/>
        <v>0</v>
      </c>
      <c r="I163" s="28">
        <f t="shared" si="77"/>
        <v>0</v>
      </c>
      <c r="J163" s="28">
        <f>SUM(J164:J165)</f>
        <v>0</v>
      </c>
      <c r="K163" s="28">
        <f>SUM(K164:K165)</f>
        <v>0</v>
      </c>
      <c r="L163" s="66" t="s">
        <v>28</v>
      </c>
    </row>
    <row r="164" spans="1:12">
      <c r="A164" s="9">
        <f t="shared" si="38"/>
        <v>154</v>
      </c>
      <c r="B164" s="13" t="s">
        <v>4</v>
      </c>
      <c r="C164" s="28">
        <f>SUM(D164:K164)</f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67"/>
    </row>
    <row r="165" spans="1:12">
      <c r="A165" s="9">
        <f t="shared" si="38"/>
        <v>155</v>
      </c>
      <c r="B165" s="13" t="s">
        <v>5</v>
      </c>
      <c r="C165" s="28">
        <f>SUM(D165:K165)</f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67"/>
    </row>
    <row r="166" spans="1:12" ht="15" customHeight="1">
      <c r="A166" s="9">
        <f t="shared" si="38"/>
        <v>156</v>
      </c>
      <c r="B166" s="45" t="s">
        <v>12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20"/>
    </row>
    <row r="167" spans="1:12" ht="38.25">
      <c r="A167" s="9">
        <f t="shared" si="38"/>
        <v>157</v>
      </c>
      <c r="B167" s="43" t="s">
        <v>13</v>
      </c>
      <c r="C167" s="44">
        <f>SUM(D167:K167)</f>
        <v>59648.107250000001</v>
      </c>
      <c r="D167" s="42">
        <f t="shared" ref="D167:K167" si="78">SUM(D168:D169)</f>
        <v>12513.713659999999</v>
      </c>
      <c r="E167" s="42">
        <f t="shared" si="78"/>
        <v>9935.9619999999995</v>
      </c>
      <c r="F167" s="42">
        <f t="shared" si="78"/>
        <v>12072.126</v>
      </c>
      <c r="G167" s="42">
        <f t="shared" si="78"/>
        <v>12156.30559</v>
      </c>
      <c r="H167" s="42">
        <f t="shared" si="78"/>
        <v>3635</v>
      </c>
      <c r="I167" s="42">
        <f t="shared" si="78"/>
        <v>3135</v>
      </c>
      <c r="J167" s="42">
        <f t="shared" si="78"/>
        <v>3100</v>
      </c>
      <c r="K167" s="42">
        <f t="shared" si="78"/>
        <v>3100</v>
      </c>
      <c r="L167" s="69" t="s">
        <v>28</v>
      </c>
    </row>
    <row r="168" spans="1:12">
      <c r="A168" s="9">
        <f t="shared" si="38"/>
        <v>158</v>
      </c>
      <c r="B168" s="32" t="s">
        <v>4</v>
      </c>
      <c r="C168" s="60">
        <f>SUM(D168:K168)</f>
        <v>59543.107250000001</v>
      </c>
      <c r="D168" s="14">
        <f t="shared" ref="D168:I168" si="79">SUM(D172+D175+D178+D185+D181)</f>
        <v>12513.713659999999</v>
      </c>
      <c r="E168" s="14">
        <f t="shared" si="79"/>
        <v>9935.9619999999995</v>
      </c>
      <c r="F168" s="14">
        <f t="shared" si="79"/>
        <v>12072.126</v>
      </c>
      <c r="G168" s="14">
        <f t="shared" si="79"/>
        <v>12121.30559</v>
      </c>
      <c r="H168" s="14">
        <f t="shared" si="79"/>
        <v>3600</v>
      </c>
      <c r="I168" s="14">
        <f t="shared" si="79"/>
        <v>3100</v>
      </c>
      <c r="J168" s="14">
        <f>SUM(J172+J175+J178+J185+J181)</f>
        <v>3100</v>
      </c>
      <c r="K168" s="14">
        <f>SUM(K172+K175+K178+K185+K181)</f>
        <v>3100</v>
      </c>
      <c r="L168" s="70"/>
    </row>
    <row r="169" spans="1:12">
      <c r="A169" s="9">
        <f t="shared" si="38"/>
        <v>159</v>
      </c>
      <c r="B169" s="13" t="s">
        <v>5</v>
      </c>
      <c r="C169" s="60">
        <f>SUM(D169:K169)</f>
        <v>105</v>
      </c>
      <c r="D169" s="14">
        <f t="shared" ref="D169:I169" si="80">SUM(D182)</f>
        <v>0</v>
      </c>
      <c r="E169" s="14">
        <f t="shared" si="80"/>
        <v>0</v>
      </c>
      <c r="F169" s="14">
        <f t="shared" si="80"/>
        <v>0</v>
      </c>
      <c r="G169" s="14">
        <f t="shared" si="80"/>
        <v>35</v>
      </c>
      <c r="H169" s="14">
        <f t="shared" si="80"/>
        <v>35</v>
      </c>
      <c r="I169" s="14">
        <f t="shared" si="80"/>
        <v>35</v>
      </c>
      <c r="J169" s="14">
        <f>SUM(J182)</f>
        <v>0</v>
      </c>
      <c r="K169" s="14">
        <f>SUM(K182)</f>
        <v>0</v>
      </c>
      <c r="L169" s="71"/>
    </row>
    <row r="170" spans="1:12" ht="15" customHeight="1">
      <c r="A170" s="9">
        <f t="shared" si="38"/>
        <v>160</v>
      </c>
      <c r="B170" s="97" t="s">
        <v>69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>
      <c r="A171" s="9">
        <f t="shared" si="38"/>
        <v>161</v>
      </c>
      <c r="B171" s="13" t="s">
        <v>16</v>
      </c>
      <c r="C171" s="31">
        <f>SUM(D171:K171)</f>
        <v>22934.386010000002</v>
      </c>
      <c r="D171" s="14">
        <f t="shared" ref="D171:K171" si="81">SUM(D172)</f>
        <v>4498.89642</v>
      </c>
      <c r="E171" s="14">
        <f t="shared" si="81"/>
        <v>1548.8879999999999</v>
      </c>
      <c r="F171" s="14">
        <f t="shared" si="81"/>
        <v>2849.1260000000002</v>
      </c>
      <c r="G171" s="14">
        <f t="shared" si="81"/>
        <v>4537.47559</v>
      </c>
      <c r="H171" s="14">
        <f t="shared" si="81"/>
        <v>500</v>
      </c>
      <c r="I171" s="14">
        <f t="shared" si="81"/>
        <v>3000</v>
      </c>
      <c r="J171" s="14">
        <f t="shared" si="81"/>
        <v>3000</v>
      </c>
      <c r="K171" s="14">
        <f t="shared" si="81"/>
        <v>3000</v>
      </c>
      <c r="L171" s="69">
        <v>28</v>
      </c>
    </row>
    <row r="172" spans="1:12">
      <c r="A172" s="9">
        <f t="shared" ref="A172:A286" si="82">SUM(A171+1)</f>
        <v>162</v>
      </c>
      <c r="B172" s="13" t="s">
        <v>4</v>
      </c>
      <c r="C172" s="31">
        <f>SUM(D172:K172)</f>
        <v>22934.386010000002</v>
      </c>
      <c r="D172" s="14">
        <v>4498.89642</v>
      </c>
      <c r="E172" s="14">
        <v>1548.8879999999999</v>
      </c>
      <c r="F172" s="14">
        <v>2849.1260000000002</v>
      </c>
      <c r="G172" s="14">
        <v>4537.47559</v>
      </c>
      <c r="H172" s="14">
        <v>500</v>
      </c>
      <c r="I172" s="14">
        <v>3000</v>
      </c>
      <c r="J172" s="14">
        <v>3000</v>
      </c>
      <c r="K172" s="14">
        <v>3000</v>
      </c>
      <c r="L172" s="71"/>
    </row>
    <row r="173" spans="1:12" ht="15.75" customHeight="1">
      <c r="A173" s="9">
        <f t="shared" si="82"/>
        <v>163</v>
      </c>
      <c r="B173" s="97" t="s">
        <v>70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1"/>
    </row>
    <row r="174" spans="1:12">
      <c r="A174" s="9">
        <f t="shared" si="82"/>
        <v>164</v>
      </c>
      <c r="B174" s="13" t="s">
        <v>16</v>
      </c>
      <c r="C174" s="31">
        <f>SUM(D174:K174)</f>
        <v>29211.17758</v>
      </c>
      <c r="D174" s="14">
        <f t="shared" ref="D174:K174" si="83">SUM(D175)</f>
        <v>6201.10358</v>
      </c>
      <c r="E174" s="14">
        <f t="shared" si="83"/>
        <v>6587.0739999999996</v>
      </c>
      <c r="F174" s="14">
        <f t="shared" si="83"/>
        <v>6923</v>
      </c>
      <c r="G174" s="14">
        <f t="shared" si="83"/>
        <v>6500</v>
      </c>
      <c r="H174" s="14">
        <f t="shared" si="83"/>
        <v>3000</v>
      </c>
      <c r="I174" s="14">
        <f t="shared" si="83"/>
        <v>0</v>
      </c>
      <c r="J174" s="14">
        <f t="shared" si="83"/>
        <v>0</v>
      </c>
      <c r="K174" s="14">
        <f t="shared" si="83"/>
        <v>0</v>
      </c>
      <c r="L174" s="69">
        <v>29</v>
      </c>
    </row>
    <row r="175" spans="1:12">
      <c r="A175" s="9">
        <f t="shared" si="82"/>
        <v>165</v>
      </c>
      <c r="B175" s="13" t="s">
        <v>4</v>
      </c>
      <c r="C175" s="31">
        <f>SUM(D175:K175)</f>
        <v>29211.17758</v>
      </c>
      <c r="D175" s="14">
        <v>6201.10358</v>
      </c>
      <c r="E175" s="14">
        <v>6587.0739999999996</v>
      </c>
      <c r="F175" s="14">
        <v>6923</v>
      </c>
      <c r="G175" s="14">
        <v>6500</v>
      </c>
      <c r="H175" s="14">
        <v>3000</v>
      </c>
      <c r="I175" s="14">
        <v>0</v>
      </c>
      <c r="J175" s="14">
        <v>0</v>
      </c>
      <c r="K175" s="14">
        <v>0</v>
      </c>
      <c r="L175" s="71"/>
    </row>
    <row r="176" spans="1:12" ht="24.75" customHeight="1">
      <c r="A176" s="9">
        <f t="shared" si="82"/>
        <v>166</v>
      </c>
      <c r="B176" s="97" t="s">
        <v>77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9"/>
    </row>
    <row r="177" spans="1:173">
      <c r="A177" s="9">
        <f t="shared" si="82"/>
        <v>167</v>
      </c>
      <c r="B177" s="13" t="s">
        <v>16</v>
      </c>
      <c r="C177" s="31">
        <f>SUM(D177:K177)</f>
        <v>6000</v>
      </c>
      <c r="D177" s="14">
        <f t="shared" ref="D177:K177" si="84">SUM(D178)</f>
        <v>1500</v>
      </c>
      <c r="E177" s="14">
        <f t="shared" si="84"/>
        <v>1500</v>
      </c>
      <c r="F177" s="14">
        <f t="shared" si="84"/>
        <v>2000</v>
      </c>
      <c r="G177" s="14">
        <f t="shared" si="84"/>
        <v>1000</v>
      </c>
      <c r="H177" s="14">
        <f t="shared" si="84"/>
        <v>0</v>
      </c>
      <c r="I177" s="14">
        <f t="shared" si="84"/>
        <v>0</v>
      </c>
      <c r="J177" s="14">
        <f t="shared" si="84"/>
        <v>0</v>
      </c>
      <c r="K177" s="14">
        <f t="shared" si="84"/>
        <v>0</v>
      </c>
      <c r="L177" s="69">
        <v>30</v>
      </c>
    </row>
    <row r="178" spans="1:173">
      <c r="A178" s="9">
        <f t="shared" si="82"/>
        <v>168</v>
      </c>
      <c r="B178" s="13" t="s">
        <v>4</v>
      </c>
      <c r="C178" s="31">
        <f>SUM(D178:K178)</f>
        <v>6000</v>
      </c>
      <c r="D178" s="14">
        <v>1500</v>
      </c>
      <c r="E178" s="14">
        <v>1500</v>
      </c>
      <c r="F178" s="14">
        <v>2000</v>
      </c>
      <c r="G178" s="14">
        <v>1000</v>
      </c>
      <c r="H178" s="14">
        <v>0</v>
      </c>
      <c r="I178" s="14">
        <v>0</v>
      </c>
      <c r="J178" s="14">
        <v>0</v>
      </c>
      <c r="K178" s="14">
        <v>0</v>
      </c>
      <c r="L178" s="71"/>
    </row>
    <row r="179" spans="1:173" ht="25.5" customHeight="1">
      <c r="A179" s="9">
        <f t="shared" si="82"/>
        <v>169</v>
      </c>
      <c r="B179" s="97" t="s">
        <v>89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9"/>
    </row>
    <row r="180" spans="1:173">
      <c r="A180" s="9">
        <f t="shared" si="82"/>
        <v>170</v>
      </c>
      <c r="B180" s="13" t="s">
        <v>16</v>
      </c>
      <c r="C180" s="31">
        <f>SUM(D180:K180)</f>
        <v>105</v>
      </c>
      <c r="D180" s="14">
        <f t="shared" ref="D180:I180" si="85">SUM(D181:D182)</f>
        <v>0</v>
      </c>
      <c r="E180" s="14">
        <f t="shared" si="85"/>
        <v>0</v>
      </c>
      <c r="F180" s="14">
        <f t="shared" si="85"/>
        <v>0</v>
      </c>
      <c r="G180" s="14">
        <f t="shared" si="85"/>
        <v>35</v>
      </c>
      <c r="H180" s="14">
        <f t="shared" si="85"/>
        <v>35</v>
      </c>
      <c r="I180" s="14">
        <f t="shared" si="85"/>
        <v>35</v>
      </c>
      <c r="J180" s="14">
        <f>SUM(J181:J182)</f>
        <v>0</v>
      </c>
      <c r="K180" s="14">
        <f>SUM(K181:K182)</f>
        <v>0</v>
      </c>
      <c r="L180" s="69">
        <v>31</v>
      </c>
    </row>
    <row r="181" spans="1:173">
      <c r="A181" s="9">
        <f t="shared" si="82"/>
        <v>171</v>
      </c>
      <c r="B181" s="13" t="s">
        <v>4</v>
      </c>
      <c r="C181" s="31">
        <f>SUM(D181:K181)</f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70"/>
    </row>
    <row r="182" spans="1:173">
      <c r="A182" s="9">
        <f t="shared" si="82"/>
        <v>172</v>
      </c>
      <c r="B182" s="13" t="s">
        <v>5</v>
      </c>
      <c r="C182" s="31">
        <f>SUM(D182:K182)</f>
        <v>105</v>
      </c>
      <c r="D182" s="14">
        <v>0</v>
      </c>
      <c r="E182" s="14">
        <v>0</v>
      </c>
      <c r="F182" s="14">
        <v>0</v>
      </c>
      <c r="G182" s="14">
        <v>35</v>
      </c>
      <c r="H182" s="14">
        <v>35</v>
      </c>
      <c r="I182" s="14">
        <v>35</v>
      </c>
      <c r="J182" s="14">
        <v>0</v>
      </c>
      <c r="K182" s="14">
        <v>0</v>
      </c>
      <c r="L182" s="71"/>
    </row>
    <row r="183" spans="1:173" ht="14.25" customHeight="1">
      <c r="A183" s="9">
        <f t="shared" si="82"/>
        <v>173</v>
      </c>
      <c r="B183" s="100" t="s">
        <v>71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2"/>
      <c r="M183" s="6"/>
    </row>
    <row r="184" spans="1:173" ht="15.75" customHeight="1">
      <c r="A184" s="9">
        <f t="shared" si="82"/>
        <v>174</v>
      </c>
      <c r="B184" s="13" t="s">
        <v>16</v>
      </c>
      <c r="C184" s="31">
        <f>SUM(D184:K184)</f>
        <v>1397.54366</v>
      </c>
      <c r="D184" s="14">
        <f t="shared" ref="D184:K184" si="86">SUM(D185)</f>
        <v>313.71366</v>
      </c>
      <c r="E184" s="14">
        <f t="shared" si="86"/>
        <v>300</v>
      </c>
      <c r="F184" s="14">
        <f t="shared" si="86"/>
        <v>300</v>
      </c>
      <c r="G184" s="14">
        <f t="shared" si="86"/>
        <v>83.83</v>
      </c>
      <c r="H184" s="14">
        <f t="shared" si="86"/>
        <v>100</v>
      </c>
      <c r="I184" s="14">
        <f t="shared" si="86"/>
        <v>100</v>
      </c>
      <c r="J184" s="14">
        <f t="shared" si="86"/>
        <v>100</v>
      </c>
      <c r="K184" s="14">
        <f t="shared" si="86"/>
        <v>100</v>
      </c>
      <c r="L184" s="69">
        <v>33</v>
      </c>
      <c r="M184" s="6"/>
    </row>
    <row r="185" spans="1:173" ht="15.75" customHeight="1">
      <c r="A185" s="9">
        <f t="shared" si="82"/>
        <v>175</v>
      </c>
      <c r="B185" s="13" t="s">
        <v>4</v>
      </c>
      <c r="C185" s="31">
        <f>SUM(D185:K185)</f>
        <v>1397.54366</v>
      </c>
      <c r="D185" s="14">
        <v>313.71366</v>
      </c>
      <c r="E185" s="14">
        <v>300</v>
      </c>
      <c r="F185" s="14">
        <v>300</v>
      </c>
      <c r="G185" s="14">
        <v>83.83</v>
      </c>
      <c r="H185" s="14">
        <v>100</v>
      </c>
      <c r="I185" s="14">
        <v>100</v>
      </c>
      <c r="J185" s="14">
        <v>100</v>
      </c>
      <c r="K185" s="14">
        <v>100</v>
      </c>
      <c r="L185" s="71"/>
      <c r="M185" s="6"/>
    </row>
    <row r="186" spans="1:173" ht="30" customHeight="1">
      <c r="A186" s="9">
        <f>SUM(A185+1)</f>
        <v>176</v>
      </c>
      <c r="B186" s="78" t="s">
        <v>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8"/>
      <c r="M186" s="7"/>
    </row>
    <row r="187" spans="1:173" s="2" customFormat="1" ht="25.5">
      <c r="A187" s="9">
        <f t="shared" si="82"/>
        <v>177</v>
      </c>
      <c r="B187" s="43" t="s">
        <v>46</v>
      </c>
      <c r="C187" s="46">
        <f>SUM(D187:K187)</f>
        <v>55048.761249999996</v>
      </c>
      <c r="D187" s="42">
        <f t="shared" ref="D187:I187" si="87">SUM(D188:D189)</f>
        <v>1695.73407</v>
      </c>
      <c r="E187" s="42">
        <f t="shared" si="87"/>
        <v>2168.8967499999999</v>
      </c>
      <c r="F187" s="42">
        <f t="shared" si="87"/>
        <v>2735.9283999999998</v>
      </c>
      <c r="G187" s="42">
        <f t="shared" si="87"/>
        <v>44583.102029999995</v>
      </c>
      <c r="H187" s="42">
        <f t="shared" si="87"/>
        <v>758.1</v>
      </c>
      <c r="I187" s="42">
        <f t="shared" si="87"/>
        <v>1074.3999999999999</v>
      </c>
      <c r="J187" s="42">
        <f>SUM(J188:J189)</f>
        <v>1016.3</v>
      </c>
      <c r="K187" s="42">
        <f>SUM(K188:K189)</f>
        <v>1016.3</v>
      </c>
      <c r="L187" s="89" t="s">
        <v>28</v>
      </c>
      <c r="M187" s="6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</row>
    <row r="188" spans="1:173" s="2" customFormat="1">
      <c r="A188" s="9">
        <f t="shared" si="82"/>
        <v>178</v>
      </c>
      <c r="B188" s="13" t="s">
        <v>4</v>
      </c>
      <c r="C188" s="31">
        <f>SUM(D188:K188)</f>
        <v>54766.861250000002</v>
      </c>
      <c r="D188" s="14">
        <f t="shared" ref="D188:I188" si="88">SUM(D201)</f>
        <v>1695.73407</v>
      </c>
      <c r="E188" s="14">
        <f t="shared" si="88"/>
        <v>2168.8967499999999</v>
      </c>
      <c r="F188" s="14">
        <f>SUM(F201)</f>
        <v>2628.3283999999999</v>
      </c>
      <c r="G188" s="14">
        <f t="shared" si="88"/>
        <v>44525.002029999996</v>
      </c>
      <c r="H188" s="14">
        <f t="shared" si="88"/>
        <v>700</v>
      </c>
      <c r="I188" s="14">
        <f t="shared" si="88"/>
        <v>1016.3</v>
      </c>
      <c r="J188" s="14">
        <f>SUM(J201)</f>
        <v>1016.3</v>
      </c>
      <c r="K188" s="14">
        <f>SUM(K201)</f>
        <v>1016.3</v>
      </c>
      <c r="L188" s="10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</row>
    <row r="189" spans="1:173" s="2" customFormat="1">
      <c r="A189" s="9">
        <f t="shared" si="82"/>
        <v>179</v>
      </c>
      <c r="B189" s="13" t="s">
        <v>5</v>
      </c>
      <c r="C189" s="31">
        <f>SUM(D189:K189)</f>
        <v>281.89999999999998</v>
      </c>
      <c r="D189" s="14">
        <f t="shared" ref="D189:I189" si="89">SUM(D202)</f>
        <v>0</v>
      </c>
      <c r="E189" s="14">
        <f t="shared" si="89"/>
        <v>0</v>
      </c>
      <c r="F189" s="14">
        <f t="shared" si="89"/>
        <v>107.6</v>
      </c>
      <c r="G189" s="14">
        <f t="shared" si="89"/>
        <v>58.1</v>
      </c>
      <c r="H189" s="14">
        <f t="shared" si="89"/>
        <v>58.1</v>
      </c>
      <c r="I189" s="14">
        <f t="shared" si="89"/>
        <v>58.1</v>
      </c>
      <c r="J189" s="14">
        <f>SUM(J202)</f>
        <v>0</v>
      </c>
      <c r="K189" s="14">
        <f>SUM(K202)</f>
        <v>0</v>
      </c>
      <c r="L189" s="9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</row>
    <row r="190" spans="1:173" ht="12.75" customHeight="1">
      <c r="A190" s="9">
        <f t="shared" si="82"/>
        <v>180</v>
      </c>
      <c r="B190" s="18" t="s">
        <v>9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20"/>
    </row>
    <row r="191" spans="1:173" ht="51">
      <c r="A191" s="9">
        <f t="shared" si="82"/>
        <v>181</v>
      </c>
      <c r="B191" s="13" t="s">
        <v>21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7">
        <v>0</v>
      </c>
      <c r="J191" s="17">
        <v>0</v>
      </c>
      <c r="K191" s="17">
        <v>0</v>
      </c>
      <c r="L191" s="69" t="s">
        <v>28</v>
      </c>
    </row>
    <row r="192" spans="1:173">
      <c r="A192" s="9">
        <f t="shared" si="82"/>
        <v>182</v>
      </c>
      <c r="B192" s="13" t="s">
        <v>4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71"/>
    </row>
    <row r="193" spans="1:12" ht="12.75" customHeight="1">
      <c r="A193" s="9">
        <f t="shared" si="82"/>
        <v>183</v>
      </c>
      <c r="B193" s="81" t="s">
        <v>10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3"/>
    </row>
    <row r="194" spans="1:12" ht="51">
      <c r="A194" s="9">
        <f t="shared" si="82"/>
        <v>184</v>
      </c>
      <c r="B194" s="24" t="s">
        <v>23</v>
      </c>
      <c r="C194" s="40">
        <f>SUM(C195)</f>
        <v>0</v>
      </c>
      <c r="D194" s="40">
        <f t="shared" ref="D194:K194" si="90">SUM(D195)</f>
        <v>0</v>
      </c>
      <c r="E194" s="40">
        <f t="shared" si="90"/>
        <v>0</v>
      </c>
      <c r="F194" s="40">
        <f t="shared" si="90"/>
        <v>0</v>
      </c>
      <c r="G194" s="40">
        <f t="shared" si="90"/>
        <v>0</v>
      </c>
      <c r="H194" s="40">
        <f t="shared" si="90"/>
        <v>0</v>
      </c>
      <c r="I194" s="40">
        <f t="shared" si="90"/>
        <v>0</v>
      </c>
      <c r="J194" s="40">
        <f t="shared" si="90"/>
        <v>0</v>
      </c>
      <c r="K194" s="40">
        <f t="shared" si="90"/>
        <v>0</v>
      </c>
      <c r="L194" s="66" t="s">
        <v>28</v>
      </c>
    </row>
    <row r="195" spans="1:12">
      <c r="A195" s="9">
        <f t="shared" si="82"/>
        <v>185</v>
      </c>
      <c r="B195" s="21" t="s">
        <v>4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68"/>
    </row>
    <row r="196" spans="1:12" ht="12" customHeight="1">
      <c r="A196" s="9">
        <f t="shared" si="82"/>
        <v>186</v>
      </c>
      <c r="B196" s="37" t="s">
        <v>11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9"/>
    </row>
    <row r="197" spans="1:12">
      <c r="A197" s="9">
        <f t="shared" si="82"/>
        <v>187</v>
      </c>
      <c r="B197" s="24" t="s">
        <v>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66" t="s">
        <v>28</v>
      </c>
    </row>
    <row r="198" spans="1:12">
      <c r="A198" s="9">
        <f t="shared" si="82"/>
        <v>188</v>
      </c>
      <c r="B198" s="21" t="s">
        <v>4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68"/>
    </row>
    <row r="199" spans="1:12" ht="15" customHeight="1">
      <c r="A199" s="9">
        <f t="shared" si="82"/>
        <v>189</v>
      </c>
      <c r="B199" s="45" t="s">
        <v>17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20"/>
    </row>
    <row r="200" spans="1:12" ht="38.25">
      <c r="A200" s="9">
        <f t="shared" si="82"/>
        <v>190</v>
      </c>
      <c r="B200" s="43" t="s">
        <v>13</v>
      </c>
      <c r="C200" s="42">
        <f>SUM(C201:C202)</f>
        <v>55048.761250000003</v>
      </c>
      <c r="D200" s="42">
        <f t="shared" ref="D200:I200" si="91">SUM(D201:D202)</f>
        <v>1695.73407</v>
      </c>
      <c r="E200" s="42">
        <f t="shared" si="91"/>
        <v>2168.8967499999999</v>
      </c>
      <c r="F200" s="42">
        <f t="shared" si="91"/>
        <v>2735.9283999999998</v>
      </c>
      <c r="G200" s="42">
        <f t="shared" si="91"/>
        <v>44583.102029999995</v>
      </c>
      <c r="H200" s="42">
        <f t="shared" si="91"/>
        <v>758.1</v>
      </c>
      <c r="I200" s="42">
        <f t="shared" si="91"/>
        <v>1074.3999999999999</v>
      </c>
      <c r="J200" s="42">
        <f>SUM(J201:J202)</f>
        <v>1016.3</v>
      </c>
      <c r="K200" s="42">
        <f>SUM(K201:K202)</f>
        <v>1016.3</v>
      </c>
      <c r="L200" s="89" t="s">
        <v>28</v>
      </c>
    </row>
    <row r="201" spans="1:12">
      <c r="A201" s="9">
        <f t="shared" si="82"/>
        <v>191</v>
      </c>
      <c r="B201" s="32" t="s">
        <v>4</v>
      </c>
      <c r="C201" s="31">
        <f>SUM(D201:K201)</f>
        <v>54766.861250000002</v>
      </c>
      <c r="D201" s="14">
        <f t="shared" ref="D201:I201" si="92">SUM(D205+D220+D232+D244+D247)</f>
        <v>1695.73407</v>
      </c>
      <c r="E201" s="14">
        <f t="shared" si="92"/>
        <v>2168.8967499999999</v>
      </c>
      <c r="F201" s="14">
        <f t="shared" si="92"/>
        <v>2628.3283999999999</v>
      </c>
      <c r="G201" s="14">
        <f t="shared" si="92"/>
        <v>44525.002029999996</v>
      </c>
      <c r="H201" s="14">
        <f t="shared" si="92"/>
        <v>700</v>
      </c>
      <c r="I201" s="14">
        <f t="shared" si="92"/>
        <v>1016.3</v>
      </c>
      <c r="J201" s="14">
        <f>SUM(J205+J220+J232+J244+J247)</f>
        <v>1016.3</v>
      </c>
      <c r="K201" s="14">
        <f>SUM(K205+K220+K232+K244+K247)</f>
        <v>1016.3</v>
      </c>
      <c r="L201" s="109"/>
    </row>
    <row r="202" spans="1:12">
      <c r="A202" s="9">
        <f t="shared" si="82"/>
        <v>192</v>
      </c>
      <c r="B202" s="13" t="s">
        <v>5</v>
      </c>
      <c r="C202" s="31">
        <f>SUM(D202:K202)</f>
        <v>281.89999999999998</v>
      </c>
      <c r="D202" s="14">
        <f t="shared" ref="D202:I202" si="93">SUM(D250)</f>
        <v>0</v>
      </c>
      <c r="E202" s="14">
        <f t="shared" si="93"/>
        <v>0</v>
      </c>
      <c r="F202" s="14">
        <f t="shared" si="93"/>
        <v>107.6</v>
      </c>
      <c r="G202" s="14">
        <f t="shared" si="93"/>
        <v>58.1</v>
      </c>
      <c r="H202" s="14">
        <f t="shared" si="93"/>
        <v>58.1</v>
      </c>
      <c r="I202" s="14">
        <f t="shared" si="93"/>
        <v>58.1</v>
      </c>
      <c r="J202" s="14">
        <f>SUM(J250)</f>
        <v>0</v>
      </c>
      <c r="K202" s="14">
        <f>SUM(K250)</f>
        <v>0</v>
      </c>
      <c r="L202" s="90"/>
    </row>
    <row r="203" spans="1:12" ht="15" customHeight="1">
      <c r="A203" s="9">
        <f t="shared" si="82"/>
        <v>193</v>
      </c>
      <c r="B203" s="63" t="s">
        <v>37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5"/>
    </row>
    <row r="204" spans="1:12">
      <c r="A204" s="9">
        <f t="shared" si="82"/>
        <v>194</v>
      </c>
      <c r="B204" s="24" t="s">
        <v>24</v>
      </c>
      <c r="C204" s="28">
        <f>SUM(C205)</f>
        <v>8893.8041499999999</v>
      </c>
      <c r="D204" s="28">
        <f t="shared" ref="D204:K204" si="94">SUM(D205)</f>
        <v>226.44499999999999</v>
      </c>
      <c r="E204" s="28">
        <f t="shared" si="94"/>
        <v>325.25914999999998</v>
      </c>
      <c r="F204" s="28">
        <f t="shared" si="94"/>
        <v>850</v>
      </c>
      <c r="G204" s="28">
        <f t="shared" si="94"/>
        <v>6143.2</v>
      </c>
      <c r="H204" s="28">
        <f t="shared" si="94"/>
        <v>100</v>
      </c>
      <c r="I204" s="28">
        <f t="shared" si="94"/>
        <v>416.3</v>
      </c>
      <c r="J204" s="28">
        <f t="shared" si="94"/>
        <v>416.3</v>
      </c>
      <c r="K204" s="28">
        <f t="shared" si="94"/>
        <v>416.3</v>
      </c>
      <c r="L204" s="66" t="s">
        <v>28</v>
      </c>
    </row>
    <row r="205" spans="1:12">
      <c r="A205" s="9">
        <f t="shared" si="82"/>
        <v>195</v>
      </c>
      <c r="B205" s="24" t="s">
        <v>4</v>
      </c>
      <c r="C205" s="31">
        <f>SUM(D205:K205)</f>
        <v>8893.8041499999999</v>
      </c>
      <c r="D205" s="28">
        <f t="shared" ref="D205:I205" si="95">SUM(D208+D211+D214+D217)</f>
        <v>226.44499999999999</v>
      </c>
      <c r="E205" s="28">
        <f t="shared" si="95"/>
        <v>325.25914999999998</v>
      </c>
      <c r="F205" s="28">
        <f t="shared" si="95"/>
        <v>850</v>
      </c>
      <c r="G205" s="28">
        <f t="shared" si="95"/>
        <v>6143.2</v>
      </c>
      <c r="H205" s="28">
        <f t="shared" si="95"/>
        <v>100</v>
      </c>
      <c r="I205" s="28">
        <f t="shared" si="95"/>
        <v>416.3</v>
      </c>
      <c r="J205" s="28">
        <f>SUM(J208+J211+J214+J217)</f>
        <v>416.3</v>
      </c>
      <c r="K205" s="28">
        <f>SUM(K208+K211+K214+K217)</f>
        <v>416.3</v>
      </c>
      <c r="L205" s="68"/>
    </row>
    <row r="206" spans="1:12" ht="15" customHeight="1">
      <c r="A206" s="9">
        <f t="shared" si="82"/>
        <v>196</v>
      </c>
      <c r="B206" s="75" t="s">
        <v>36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7"/>
    </row>
    <row r="207" spans="1:12">
      <c r="A207" s="9">
        <f t="shared" si="82"/>
        <v>197</v>
      </c>
      <c r="B207" s="24" t="s">
        <v>27</v>
      </c>
      <c r="C207" s="28">
        <f>SUM(C208)</f>
        <v>1043</v>
      </c>
      <c r="D207" s="28">
        <f t="shared" ref="D207:K207" si="96">SUM(D208)</f>
        <v>99</v>
      </c>
      <c r="E207" s="28">
        <f t="shared" si="96"/>
        <v>94</v>
      </c>
      <c r="F207" s="28">
        <f t="shared" si="96"/>
        <v>100</v>
      </c>
      <c r="G207" s="28">
        <f t="shared" si="96"/>
        <v>150</v>
      </c>
      <c r="H207" s="28">
        <f t="shared" si="96"/>
        <v>0</v>
      </c>
      <c r="I207" s="28">
        <f t="shared" si="96"/>
        <v>200</v>
      </c>
      <c r="J207" s="28">
        <f t="shared" si="96"/>
        <v>200</v>
      </c>
      <c r="K207" s="28">
        <f t="shared" si="96"/>
        <v>200</v>
      </c>
      <c r="L207" s="66">
        <v>37</v>
      </c>
    </row>
    <row r="208" spans="1:12">
      <c r="A208" s="9">
        <f t="shared" si="82"/>
        <v>198</v>
      </c>
      <c r="B208" s="24" t="s">
        <v>4</v>
      </c>
      <c r="C208" s="31">
        <f>SUM(D208:K208)</f>
        <v>1043</v>
      </c>
      <c r="D208" s="28">
        <v>99</v>
      </c>
      <c r="E208" s="28">
        <v>94</v>
      </c>
      <c r="F208" s="28">
        <v>100</v>
      </c>
      <c r="G208" s="14">
        <v>150</v>
      </c>
      <c r="H208" s="28">
        <v>0</v>
      </c>
      <c r="I208" s="28">
        <v>200</v>
      </c>
      <c r="J208" s="28">
        <v>200</v>
      </c>
      <c r="K208" s="28">
        <v>200</v>
      </c>
      <c r="L208" s="68"/>
    </row>
    <row r="209" spans="1:12" ht="17.25" customHeight="1">
      <c r="A209" s="9">
        <f t="shared" si="82"/>
        <v>199</v>
      </c>
      <c r="B209" s="75" t="s">
        <v>90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7"/>
    </row>
    <row r="210" spans="1:12">
      <c r="A210" s="9">
        <f t="shared" si="82"/>
        <v>200</v>
      </c>
      <c r="B210" s="24" t="s">
        <v>27</v>
      </c>
      <c r="C210" s="28">
        <f t="shared" ref="C210:K210" si="97">SUM(C211)</f>
        <v>1750.8041499999999</v>
      </c>
      <c r="D210" s="28">
        <f t="shared" si="97"/>
        <v>127.44499999999999</v>
      </c>
      <c r="E210" s="28">
        <f t="shared" si="97"/>
        <v>231.25915000000001</v>
      </c>
      <c r="F210" s="28">
        <f t="shared" si="97"/>
        <v>150</v>
      </c>
      <c r="G210" s="28">
        <f t="shared" si="97"/>
        <v>493.2</v>
      </c>
      <c r="H210" s="28">
        <f t="shared" si="97"/>
        <v>100</v>
      </c>
      <c r="I210" s="28">
        <f t="shared" si="97"/>
        <v>216.3</v>
      </c>
      <c r="J210" s="28">
        <f t="shared" si="97"/>
        <v>216.3</v>
      </c>
      <c r="K210" s="28">
        <f t="shared" si="97"/>
        <v>216.3</v>
      </c>
      <c r="L210" s="66">
        <v>38</v>
      </c>
    </row>
    <row r="211" spans="1:12">
      <c r="A211" s="9">
        <f t="shared" si="82"/>
        <v>201</v>
      </c>
      <c r="B211" s="24" t="s">
        <v>4</v>
      </c>
      <c r="C211" s="31">
        <f>SUM(D211:K211)</f>
        <v>1750.8041499999999</v>
      </c>
      <c r="D211" s="28">
        <v>127.44499999999999</v>
      </c>
      <c r="E211" s="14">
        <v>231.25915000000001</v>
      </c>
      <c r="F211" s="14">
        <v>150</v>
      </c>
      <c r="G211" s="14">
        <v>493.2</v>
      </c>
      <c r="H211" s="28">
        <v>100</v>
      </c>
      <c r="I211" s="28">
        <v>216.3</v>
      </c>
      <c r="J211" s="28">
        <v>216.3</v>
      </c>
      <c r="K211" s="28">
        <v>216.3</v>
      </c>
      <c r="L211" s="68"/>
    </row>
    <row r="212" spans="1:12" ht="26.25" customHeight="1">
      <c r="A212" s="9">
        <f t="shared" si="82"/>
        <v>202</v>
      </c>
      <c r="B212" s="75" t="s">
        <v>91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7"/>
    </row>
    <row r="213" spans="1:12">
      <c r="A213" s="9">
        <f t="shared" si="82"/>
        <v>203</v>
      </c>
      <c r="B213" s="24" t="s">
        <v>27</v>
      </c>
      <c r="C213" s="28">
        <f t="shared" ref="C213:K213" si="98">SUM(C214)</f>
        <v>1100</v>
      </c>
      <c r="D213" s="28">
        <f t="shared" si="98"/>
        <v>0</v>
      </c>
      <c r="E213" s="28">
        <f t="shared" si="98"/>
        <v>0</v>
      </c>
      <c r="F213" s="28">
        <f t="shared" si="98"/>
        <v>600</v>
      </c>
      <c r="G213" s="28">
        <f t="shared" si="98"/>
        <v>500</v>
      </c>
      <c r="H213" s="28">
        <f t="shared" si="98"/>
        <v>0</v>
      </c>
      <c r="I213" s="28">
        <f t="shared" si="98"/>
        <v>0</v>
      </c>
      <c r="J213" s="28">
        <f t="shared" si="98"/>
        <v>0</v>
      </c>
      <c r="K213" s="28">
        <f t="shared" si="98"/>
        <v>0</v>
      </c>
      <c r="L213" s="66">
        <v>42</v>
      </c>
    </row>
    <row r="214" spans="1:12">
      <c r="A214" s="9">
        <f t="shared" si="82"/>
        <v>204</v>
      </c>
      <c r="B214" s="24" t="s">
        <v>4</v>
      </c>
      <c r="C214" s="31">
        <f>SUM(D214:K214)</f>
        <v>1100</v>
      </c>
      <c r="D214" s="28">
        <v>0</v>
      </c>
      <c r="E214" s="14">
        <v>0</v>
      </c>
      <c r="F214" s="14">
        <v>600</v>
      </c>
      <c r="G214" s="14">
        <v>500</v>
      </c>
      <c r="H214" s="14">
        <v>0</v>
      </c>
      <c r="I214" s="14">
        <v>0</v>
      </c>
      <c r="J214" s="14">
        <v>0</v>
      </c>
      <c r="K214" s="14">
        <v>0</v>
      </c>
      <c r="L214" s="68"/>
    </row>
    <row r="215" spans="1:12">
      <c r="A215" s="9">
        <f t="shared" si="82"/>
        <v>205</v>
      </c>
      <c r="B215" s="75" t="s">
        <v>107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7"/>
    </row>
    <row r="216" spans="1:12">
      <c r="A216" s="9">
        <f t="shared" si="82"/>
        <v>206</v>
      </c>
      <c r="B216" s="24" t="s">
        <v>27</v>
      </c>
      <c r="C216" s="28">
        <f t="shared" ref="C216:K216" si="99">SUM(C217)</f>
        <v>5000</v>
      </c>
      <c r="D216" s="28">
        <f t="shared" si="99"/>
        <v>0</v>
      </c>
      <c r="E216" s="28">
        <f t="shared" si="99"/>
        <v>0</v>
      </c>
      <c r="F216" s="28">
        <f t="shared" si="99"/>
        <v>0</v>
      </c>
      <c r="G216" s="28">
        <f t="shared" si="99"/>
        <v>5000</v>
      </c>
      <c r="H216" s="28">
        <f t="shared" si="99"/>
        <v>0</v>
      </c>
      <c r="I216" s="28">
        <f t="shared" si="99"/>
        <v>0</v>
      </c>
      <c r="J216" s="28">
        <f t="shared" si="99"/>
        <v>0</v>
      </c>
      <c r="K216" s="28">
        <f t="shared" si="99"/>
        <v>0</v>
      </c>
      <c r="L216" s="69">
        <v>44</v>
      </c>
    </row>
    <row r="217" spans="1:12">
      <c r="A217" s="9">
        <f t="shared" si="82"/>
        <v>207</v>
      </c>
      <c r="B217" s="24" t="s">
        <v>4</v>
      </c>
      <c r="C217" s="31">
        <f>SUM(D217:K217)</f>
        <v>5000</v>
      </c>
      <c r="D217" s="28">
        <v>0</v>
      </c>
      <c r="E217" s="14">
        <v>0</v>
      </c>
      <c r="F217" s="14">
        <v>0</v>
      </c>
      <c r="G217" s="14">
        <v>5000</v>
      </c>
      <c r="H217" s="14">
        <v>0</v>
      </c>
      <c r="I217" s="14">
        <v>0</v>
      </c>
      <c r="J217" s="14">
        <v>0</v>
      </c>
      <c r="K217" s="14">
        <v>0</v>
      </c>
      <c r="L217" s="71"/>
    </row>
    <row r="218" spans="1:12" ht="15" customHeight="1">
      <c r="A218" s="9">
        <f>SUM(A214+1)</f>
        <v>205</v>
      </c>
      <c r="B218" s="63" t="s">
        <v>38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65"/>
    </row>
    <row r="219" spans="1:12">
      <c r="A219" s="9">
        <f t="shared" si="82"/>
        <v>206</v>
      </c>
      <c r="B219" s="24" t="s">
        <v>27</v>
      </c>
      <c r="C219" s="28">
        <f>SUM(C220)</f>
        <v>43769.856059999998</v>
      </c>
      <c r="D219" s="28">
        <f t="shared" ref="D219:K219" si="100">SUM(D220)</f>
        <v>1299.65563</v>
      </c>
      <c r="E219" s="28">
        <f t="shared" si="100"/>
        <v>1200.07</v>
      </c>
      <c r="F219" s="28">
        <f t="shared" si="100"/>
        <v>948.32839999999999</v>
      </c>
      <c r="G219" s="28">
        <f t="shared" si="100"/>
        <v>38321.802029999999</v>
      </c>
      <c r="H219" s="28">
        <f t="shared" si="100"/>
        <v>500</v>
      </c>
      <c r="I219" s="28">
        <f t="shared" si="100"/>
        <v>500</v>
      </c>
      <c r="J219" s="28">
        <f t="shared" si="100"/>
        <v>500</v>
      </c>
      <c r="K219" s="28">
        <f t="shared" si="100"/>
        <v>500</v>
      </c>
      <c r="L219" s="66" t="s">
        <v>28</v>
      </c>
    </row>
    <row r="220" spans="1:12">
      <c r="A220" s="9">
        <f t="shared" si="82"/>
        <v>207</v>
      </c>
      <c r="B220" s="24" t="s">
        <v>4</v>
      </c>
      <c r="C220" s="31">
        <f>SUM(D220:K220)</f>
        <v>43769.856059999998</v>
      </c>
      <c r="D220" s="14">
        <f t="shared" ref="D220:H220" si="101">SUM(D223+D226+D229)</f>
        <v>1299.65563</v>
      </c>
      <c r="E220" s="14">
        <f t="shared" si="101"/>
        <v>1200.07</v>
      </c>
      <c r="F220" s="14">
        <f t="shared" si="101"/>
        <v>948.32839999999999</v>
      </c>
      <c r="G220" s="14">
        <f t="shared" si="101"/>
        <v>38321.802029999999</v>
      </c>
      <c r="H220" s="14">
        <f t="shared" si="101"/>
        <v>500</v>
      </c>
      <c r="I220" s="14">
        <f>SUM(I223+I226+I229)</f>
        <v>500</v>
      </c>
      <c r="J220" s="14">
        <f>SUM(J223+J226+J229)</f>
        <v>500</v>
      </c>
      <c r="K220" s="14">
        <f>SUM(K223+K226+K229)</f>
        <v>500</v>
      </c>
      <c r="L220" s="68"/>
    </row>
    <row r="221" spans="1:12" ht="15" customHeight="1">
      <c r="A221" s="9">
        <f t="shared" si="82"/>
        <v>208</v>
      </c>
      <c r="B221" s="75" t="s">
        <v>92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7"/>
    </row>
    <row r="222" spans="1:12">
      <c r="A222" s="9">
        <f t="shared" si="82"/>
        <v>209</v>
      </c>
      <c r="B222" s="24" t="s">
        <v>27</v>
      </c>
      <c r="C222" s="28">
        <f t="shared" ref="C222:K222" si="102">SUM(C223)</f>
        <v>11622.25606</v>
      </c>
      <c r="D222" s="28">
        <f t="shared" si="102"/>
        <v>1299.65563</v>
      </c>
      <c r="E222" s="28">
        <f t="shared" si="102"/>
        <v>1200.07</v>
      </c>
      <c r="F222" s="28">
        <f t="shared" si="102"/>
        <v>883.32839999999999</v>
      </c>
      <c r="G222" s="28">
        <f t="shared" si="102"/>
        <v>6239.2020300000004</v>
      </c>
      <c r="H222" s="28">
        <f t="shared" si="102"/>
        <v>500</v>
      </c>
      <c r="I222" s="28">
        <f t="shared" si="102"/>
        <v>500</v>
      </c>
      <c r="J222" s="28">
        <f t="shared" si="102"/>
        <v>500</v>
      </c>
      <c r="K222" s="28">
        <f t="shared" si="102"/>
        <v>500</v>
      </c>
      <c r="L222" s="66">
        <v>39</v>
      </c>
    </row>
    <row r="223" spans="1:12">
      <c r="A223" s="9">
        <f t="shared" si="82"/>
        <v>210</v>
      </c>
      <c r="B223" s="24" t="s">
        <v>4</v>
      </c>
      <c r="C223" s="31">
        <f>SUM(D223:K223)</f>
        <v>11622.25606</v>
      </c>
      <c r="D223" s="28">
        <v>1299.65563</v>
      </c>
      <c r="E223" s="14">
        <v>1200.07</v>
      </c>
      <c r="F223" s="14">
        <v>883.32839999999999</v>
      </c>
      <c r="G223" s="14">
        <v>6239.2020300000004</v>
      </c>
      <c r="H223" s="28">
        <v>500</v>
      </c>
      <c r="I223" s="28">
        <v>500</v>
      </c>
      <c r="J223" s="28">
        <v>500</v>
      </c>
      <c r="K223" s="28">
        <v>500</v>
      </c>
      <c r="L223" s="68"/>
    </row>
    <row r="224" spans="1:12">
      <c r="A224" s="9">
        <f t="shared" si="82"/>
        <v>211</v>
      </c>
      <c r="B224" s="75" t="s">
        <v>93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7"/>
    </row>
    <row r="225" spans="1:12">
      <c r="A225" s="9">
        <f t="shared" si="82"/>
        <v>212</v>
      </c>
      <c r="B225" s="24" t="s">
        <v>27</v>
      </c>
      <c r="C225" s="28">
        <f t="shared" ref="C225:K225" si="103">SUM(C226)</f>
        <v>65</v>
      </c>
      <c r="D225" s="28">
        <f t="shared" si="103"/>
        <v>0</v>
      </c>
      <c r="E225" s="28">
        <f t="shared" si="103"/>
        <v>0</v>
      </c>
      <c r="F225" s="28">
        <f t="shared" si="103"/>
        <v>65</v>
      </c>
      <c r="G225" s="28">
        <f t="shared" si="103"/>
        <v>0</v>
      </c>
      <c r="H225" s="28">
        <f t="shared" si="103"/>
        <v>0</v>
      </c>
      <c r="I225" s="28">
        <f t="shared" si="103"/>
        <v>0</v>
      </c>
      <c r="J225" s="28">
        <f t="shared" si="103"/>
        <v>0</v>
      </c>
      <c r="K225" s="28">
        <f t="shared" si="103"/>
        <v>0</v>
      </c>
      <c r="L225" s="66">
        <v>43</v>
      </c>
    </row>
    <row r="226" spans="1:12">
      <c r="A226" s="9">
        <f t="shared" si="82"/>
        <v>213</v>
      </c>
      <c r="B226" s="24" t="s">
        <v>4</v>
      </c>
      <c r="C226" s="31">
        <f>SUM(D226:K226)</f>
        <v>65</v>
      </c>
      <c r="D226" s="28">
        <v>0</v>
      </c>
      <c r="E226" s="14">
        <v>0</v>
      </c>
      <c r="F226" s="14">
        <v>65</v>
      </c>
      <c r="G226" s="14">
        <v>0</v>
      </c>
      <c r="H226" s="28">
        <v>0</v>
      </c>
      <c r="I226" s="28">
        <v>0</v>
      </c>
      <c r="J226" s="28">
        <v>0</v>
      </c>
      <c r="K226" s="28">
        <v>0</v>
      </c>
      <c r="L226" s="68"/>
    </row>
    <row r="227" spans="1:12">
      <c r="A227" s="9">
        <f t="shared" si="82"/>
        <v>214</v>
      </c>
      <c r="B227" s="75" t="s">
        <v>108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7"/>
    </row>
    <row r="228" spans="1:12">
      <c r="A228" s="9">
        <f t="shared" si="82"/>
        <v>215</v>
      </c>
      <c r="B228" s="24" t="s">
        <v>27</v>
      </c>
      <c r="C228" s="28">
        <f t="shared" ref="C228:K228" si="104">SUM(C229)</f>
        <v>32082.6</v>
      </c>
      <c r="D228" s="28">
        <f t="shared" si="104"/>
        <v>0</v>
      </c>
      <c r="E228" s="28">
        <f t="shared" si="104"/>
        <v>0</v>
      </c>
      <c r="F228" s="28">
        <f t="shared" si="104"/>
        <v>0</v>
      </c>
      <c r="G228" s="28">
        <f t="shared" si="104"/>
        <v>32082.6</v>
      </c>
      <c r="H228" s="28">
        <f t="shared" si="104"/>
        <v>0</v>
      </c>
      <c r="I228" s="28">
        <f t="shared" si="104"/>
        <v>0</v>
      </c>
      <c r="J228" s="28">
        <f t="shared" si="104"/>
        <v>0</v>
      </c>
      <c r="K228" s="28">
        <f t="shared" si="104"/>
        <v>0</v>
      </c>
      <c r="L228" s="69">
        <v>45</v>
      </c>
    </row>
    <row r="229" spans="1:12">
      <c r="A229" s="9">
        <f t="shared" si="82"/>
        <v>216</v>
      </c>
      <c r="B229" s="24" t="s">
        <v>4</v>
      </c>
      <c r="C229" s="31">
        <f>SUM(D229:K229)</f>
        <v>32082.6</v>
      </c>
      <c r="D229" s="28">
        <v>0</v>
      </c>
      <c r="E229" s="14">
        <v>0</v>
      </c>
      <c r="F229" s="14">
        <v>0</v>
      </c>
      <c r="G229" s="62">
        <v>32082.6</v>
      </c>
      <c r="H229" s="28">
        <v>0</v>
      </c>
      <c r="I229" s="28">
        <v>0</v>
      </c>
      <c r="J229" s="28">
        <v>0</v>
      </c>
      <c r="K229" s="28">
        <v>0</v>
      </c>
      <c r="L229" s="71"/>
    </row>
    <row r="230" spans="1:12" ht="27.75" customHeight="1">
      <c r="A230" s="9">
        <f t="shared" si="82"/>
        <v>217</v>
      </c>
      <c r="B230" s="63" t="s">
        <v>39</v>
      </c>
      <c r="C230" s="64"/>
      <c r="D230" s="64"/>
      <c r="E230" s="64"/>
      <c r="F230" s="64"/>
      <c r="G230" s="64"/>
      <c r="H230" s="64"/>
      <c r="I230" s="64"/>
      <c r="J230" s="64"/>
      <c r="K230" s="64"/>
      <c r="L230" s="65"/>
    </row>
    <row r="231" spans="1:12">
      <c r="A231" s="9">
        <f t="shared" si="82"/>
        <v>218</v>
      </c>
      <c r="B231" s="24" t="s">
        <v>24</v>
      </c>
      <c r="C231" s="28">
        <f>SUM(C232)</f>
        <v>204.20104000000001</v>
      </c>
      <c r="D231" s="28">
        <f t="shared" ref="D231:K231" si="105">SUM(D232)</f>
        <v>70.633440000000007</v>
      </c>
      <c r="E231" s="28">
        <f t="shared" si="105"/>
        <v>43.567599999999999</v>
      </c>
      <c r="F231" s="28">
        <f t="shared" si="105"/>
        <v>30</v>
      </c>
      <c r="G231" s="28">
        <f t="shared" si="105"/>
        <v>60</v>
      </c>
      <c r="H231" s="28">
        <f t="shared" si="105"/>
        <v>0</v>
      </c>
      <c r="I231" s="28">
        <f t="shared" si="105"/>
        <v>0</v>
      </c>
      <c r="J231" s="28">
        <f t="shared" si="105"/>
        <v>0</v>
      </c>
      <c r="K231" s="28">
        <f t="shared" si="105"/>
        <v>0</v>
      </c>
      <c r="L231" s="66" t="s">
        <v>28</v>
      </c>
    </row>
    <row r="232" spans="1:12">
      <c r="A232" s="9">
        <f t="shared" si="82"/>
        <v>219</v>
      </c>
      <c r="B232" s="15" t="s">
        <v>4</v>
      </c>
      <c r="C232" s="31">
        <f>SUM(D232:K232)</f>
        <v>204.20104000000001</v>
      </c>
      <c r="D232" s="29">
        <f t="shared" ref="D232:I232" si="106">SUM(D241+D235+D238)</f>
        <v>70.633440000000007</v>
      </c>
      <c r="E232" s="29">
        <f t="shared" si="106"/>
        <v>43.567599999999999</v>
      </c>
      <c r="F232" s="29">
        <f t="shared" si="106"/>
        <v>30</v>
      </c>
      <c r="G232" s="29">
        <f t="shared" si="106"/>
        <v>60</v>
      </c>
      <c r="H232" s="29">
        <f t="shared" si="106"/>
        <v>0</v>
      </c>
      <c r="I232" s="29">
        <f t="shared" si="106"/>
        <v>0</v>
      </c>
      <c r="J232" s="29">
        <f>SUM(J241+J235+J238)</f>
        <v>0</v>
      </c>
      <c r="K232" s="29">
        <f>SUM(K241+K235+K238)</f>
        <v>0</v>
      </c>
      <c r="L232" s="68"/>
    </row>
    <row r="233" spans="1:12" ht="15" customHeight="1">
      <c r="A233" s="9">
        <f t="shared" si="82"/>
        <v>220</v>
      </c>
      <c r="B233" s="75" t="s">
        <v>40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7"/>
    </row>
    <row r="234" spans="1:12">
      <c r="A234" s="9">
        <f t="shared" si="82"/>
        <v>221</v>
      </c>
      <c r="B234" s="15" t="s">
        <v>24</v>
      </c>
      <c r="C234" s="23">
        <f t="shared" ref="C234:K234" si="107">SUM(C235)</f>
        <v>52.043999999999997</v>
      </c>
      <c r="D234" s="23">
        <f t="shared" si="107"/>
        <v>21.943999999999999</v>
      </c>
      <c r="E234" s="23">
        <f t="shared" si="107"/>
        <v>15.1</v>
      </c>
      <c r="F234" s="23">
        <f t="shared" si="107"/>
        <v>0</v>
      </c>
      <c r="G234" s="23">
        <f t="shared" si="107"/>
        <v>15</v>
      </c>
      <c r="H234" s="23">
        <f t="shared" si="107"/>
        <v>0</v>
      </c>
      <c r="I234" s="23">
        <f t="shared" si="107"/>
        <v>0</v>
      </c>
      <c r="J234" s="23">
        <f t="shared" si="107"/>
        <v>0</v>
      </c>
      <c r="K234" s="23">
        <f t="shared" si="107"/>
        <v>0</v>
      </c>
      <c r="L234" s="66">
        <v>47</v>
      </c>
    </row>
    <row r="235" spans="1:12">
      <c r="A235" s="9">
        <f t="shared" si="82"/>
        <v>222</v>
      </c>
      <c r="B235" s="24" t="s">
        <v>4</v>
      </c>
      <c r="C235" s="31">
        <f>SUM(D235:K235)</f>
        <v>52.043999999999997</v>
      </c>
      <c r="D235" s="25">
        <v>21.943999999999999</v>
      </c>
      <c r="E235" s="55">
        <v>15.1</v>
      </c>
      <c r="F235" s="25">
        <v>0</v>
      </c>
      <c r="G235" s="25">
        <v>15</v>
      </c>
      <c r="H235" s="25">
        <v>0</v>
      </c>
      <c r="I235" s="25">
        <v>0</v>
      </c>
      <c r="J235" s="25">
        <v>0</v>
      </c>
      <c r="K235" s="25">
        <v>0</v>
      </c>
      <c r="L235" s="68"/>
    </row>
    <row r="236" spans="1:12">
      <c r="A236" s="9">
        <f t="shared" si="82"/>
        <v>223</v>
      </c>
      <c r="B236" s="75" t="s">
        <v>41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7"/>
    </row>
    <row r="237" spans="1:12">
      <c r="A237" s="9">
        <f t="shared" si="82"/>
        <v>224</v>
      </c>
      <c r="B237" s="15" t="s">
        <v>24</v>
      </c>
      <c r="C237" s="23">
        <f t="shared" ref="C237:K237" si="108">SUM(C238)</f>
        <v>82.157039999999995</v>
      </c>
      <c r="D237" s="23">
        <f t="shared" si="108"/>
        <v>23.689440000000001</v>
      </c>
      <c r="E237" s="23">
        <f t="shared" si="108"/>
        <v>28.467600000000001</v>
      </c>
      <c r="F237" s="23">
        <f t="shared" si="108"/>
        <v>0</v>
      </c>
      <c r="G237" s="23">
        <f t="shared" si="108"/>
        <v>30</v>
      </c>
      <c r="H237" s="23">
        <f t="shared" si="108"/>
        <v>0</v>
      </c>
      <c r="I237" s="23">
        <f t="shared" si="108"/>
        <v>0</v>
      </c>
      <c r="J237" s="23">
        <f t="shared" si="108"/>
        <v>0</v>
      </c>
      <c r="K237" s="23">
        <f t="shared" si="108"/>
        <v>0</v>
      </c>
      <c r="L237" s="66">
        <v>48</v>
      </c>
    </row>
    <row r="238" spans="1:12">
      <c r="A238" s="9">
        <f t="shared" si="82"/>
        <v>225</v>
      </c>
      <c r="B238" s="24" t="s">
        <v>4</v>
      </c>
      <c r="C238" s="31">
        <f>SUM(D238:K238)</f>
        <v>82.157039999999995</v>
      </c>
      <c r="D238" s="25">
        <v>23.689440000000001</v>
      </c>
      <c r="E238" s="25">
        <v>28.467600000000001</v>
      </c>
      <c r="F238" s="25">
        <v>0</v>
      </c>
      <c r="G238" s="25">
        <v>30</v>
      </c>
      <c r="H238" s="25">
        <v>0</v>
      </c>
      <c r="I238" s="25">
        <v>0</v>
      </c>
      <c r="J238" s="25">
        <v>0</v>
      </c>
      <c r="K238" s="25">
        <v>0</v>
      </c>
      <c r="L238" s="68"/>
    </row>
    <row r="239" spans="1:12" ht="12" customHeight="1">
      <c r="A239" s="9">
        <f t="shared" si="82"/>
        <v>226</v>
      </c>
      <c r="B239" s="75" t="s">
        <v>42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7"/>
    </row>
    <row r="240" spans="1:12">
      <c r="A240" s="9">
        <f t="shared" si="82"/>
        <v>227</v>
      </c>
      <c r="B240" s="15" t="s">
        <v>24</v>
      </c>
      <c r="C240" s="31">
        <f>SUM(D240:I240)</f>
        <v>70</v>
      </c>
      <c r="D240" s="23">
        <f t="shared" ref="D240:K240" si="109">SUM(D241)</f>
        <v>25</v>
      </c>
      <c r="E240" s="23">
        <f t="shared" si="109"/>
        <v>0</v>
      </c>
      <c r="F240" s="23">
        <f t="shared" si="109"/>
        <v>30</v>
      </c>
      <c r="G240" s="23">
        <f t="shared" si="109"/>
        <v>15</v>
      </c>
      <c r="H240" s="23">
        <f t="shared" si="109"/>
        <v>0</v>
      </c>
      <c r="I240" s="23">
        <f t="shared" si="109"/>
        <v>0</v>
      </c>
      <c r="J240" s="23">
        <f t="shared" si="109"/>
        <v>0</v>
      </c>
      <c r="K240" s="23">
        <f t="shared" si="109"/>
        <v>0</v>
      </c>
      <c r="L240" s="66">
        <v>49</v>
      </c>
    </row>
    <row r="241" spans="1:12">
      <c r="A241" s="9">
        <f t="shared" si="82"/>
        <v>228</v>
      </c>
      <c r="B241" s="24" t="s">
        <v>4</v>
      </c>
      <c r="C241" s="31">
        <f>SUM(D241:K241)</f>
        <v>70</v>
      </c>
      <c r="D241" s="25">
        <v>25</v>
      </c>
      <c r="E241" s="25">
        <v>0</v>
      </c>
      <c r="F241" s="25">
        <v>30</v>
      </c>
      <c r="G241" s="25">
        <v>15</v>
      </c>
      <c r="H241" s="25">
        <v>0</v>
      </c>
      <c r="I241" s="25">
        <v>0</v>
      </c>
      <c r="J241" s="25">
        <v>0</v>
      </c>
      <c r="K241" s="25">
        <v>0</v>
      </c>
      <c r="L241" s="68"/>
    </row>
    <row r="242" spans="1:12">
      <c r="A242" s="9">
        <f t="shared" si="82"/>
        <v>229</v>
      </c>
      <c r="B242" s="63" t="s">
        <v>47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65"/>
    </row>
    <row r="243" spans="1:12">
      <c r="A243" s="9">
        <f t="shared" si="82"/>
        <v>230</v>
      </c>
      <c r="B243" s="24" t="s">
        <v>16</v>
      </c>
      <c r="C243" s="28">
        <f t="shared" ref="C243:K243" si="110">SUM(C244)</f>
        <v>1800</v>
      </c>
      <c r="D243" s="28">
        <f t="shared" si="110"/>
        <v>0</v>
      </c>
      <c r="E243" s="28">
        <f t="shared" si="110"/>
        <v>600</v>
      </c>
      <c r="F243" s="28">
        <f t="shared" si="110"/>
        <v>800</v>
      </c>
      <c r="G243" s="28">
        <f t="shared" si="110"/>
        <v>0</v>
      </c>
      <c r="H243" s="28">
        <f t="shared" si="110"/>
        <v>100</v>
      </c>
      <c r="I243" s="28">
        <f t="shared" si="110"/>
        <v>100</v>
      </c>
      <c r="J243" s="28">
        <f t="shared" si="110"/>
        <v>100</v>
      </c>
      <c r="K243" s="28">
        <f t="shared" si="110"/>
        <v>100</v>
      </c>
      <c r="L243" s="66">
        <v>51</v>
      </c>
    </row>
    <row r="244" spans="1:12">
      <c r="A244" s="9">
        <f t="shared" si="82"/>
        <v>231</v>
      </c>
      <c r="B244" s="24" t="s">
        <v>4</v>
      </c>
      <c r="C244" s="28">
        <f>SUM(D244:K244)</f>
        <v>1800</v>
      </c>
      <c r="D244" s="28">
        <v>0</v>
      </c>
      <c r="E244" s="14">
        <v>600</v>
      </c>
      <c r="F244" s="14">
        <v>800</v>
      </c>
      <c r="G244" s="14">
        <v>0</v>
      </c>
      <c r="H244" s="28">
        <v>100</v>
      </c>
      <c r="I244" s="28">
        <v>100</v>
      </c>
      <c r="J244" s="28">
        <v>100</v>
      </c>
      <c r="K244" s="28">
        <v>100</v>
      </c>
      <c r="L244" s="68"/>
    </row>
    <row r="245" spans="1:12">
      <c r="A245" s="9">
        <f t="shared" si="82"/>
        <v>232</v>
      </c>
      <c r="B245" s="63" t="s">
        <v>72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5"/>
    </row>
    <row r="246" spans="1:12">
      <c r="A246" s="9">
        <f t="shared" si="82"/>
        <v>233</v>
      </c>
      <c r="B246" s="24" t="s">
        <v>16</v>
      </c>
      <c r="C246" s="28">
        <f t="shared" ref="C246:K246" si="111">SUM(C247)</f>
        <v>99</v>
      </c>
      <c r="D246" s="28">
        <f t="shared" si="111"/>
        <v>99</v>
      </c>
      <c r="E246" s="28">
        <f t="shared" si="111"/>
        <v>0</v>
      </c>
      <c r="F246" s="28">
        <f t="shared" si="111"/>
        <v>0</v>
      </c>
      <c r="G246" s="28">
        <f t="shared" si="111"/>
        <v>0</v>
      </c>
      <c r="H246" s="28">
        <f t="shared" si="111"/>
        <v>0</v>
      </c>
      <c r="I246" s="28">
        <f t="shared" si="111"/>
        <v>0</v>
      </c>
      <c r="J246" s="28">
        <f t="shared" si="111"/>
        <v>0</v>
      </c>
      <c r="K246" s="28">
        <f t="shared" si="111"/>
        <v>0</v>
      </c>
      <c r="L246" s="103">
        <v>40</v>
      </c>
    </row>
    <row r="247" spans="1:12">
      <c r="A247" s="9">
        <f>SUM(A246+1)</f>
        <v>234</v>
      </c>
      <c r="B247" s="24" t="s">
        <v>4</v>
      </c>
      <c r="C247" s="28">
        <f>SUM(D247:K247)</f>
        <v>99</v>
      </c>
      <c r="D247" s="28">
        <v>99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104"/>
    </row>
    <row r="248" spans="1:12" ht="27" customHeight="1">
      <c r="A248" s="9">
        <f>SUM(A247+1)</f>
        <v>235</v>
      </c>
      <c r="B248" s="63" t="s">
        <v>86</v>
      </c>
      <c r="C248" s="64"/>
      <c r="D248" s="64"/>
      <c r="E248" s="64"/>
      <c r="F248" s="64"/>
      <c r="G248" s="64"/>
      <c r="H248" s="64"/>
      <c r="I248" s="64"/>
      <c r="J248" s="64"/>
      <c r="K248" s="64"/>
      <c r="L248" s="65"/>
    </row>
    <row r="249" spans="1:12">
      <c r="A249" s="9">
        <f>SUM(A248+1)</f>
        <v>236</v>
      </c>
      <c r="B249" s="24" t="s">
        <v>16</v>
      </c>
      <c r="C249" s="28">
        <f t="shared" ref="C249:K249" si="112">SUM(C250)</f>
        <v>281.89999999999998</v>
      </c>
      <c r="D249" s="28">
        <f t="shared" si="112"/>
        <v>0</v>
      </c>
      <c r="E249" s="28">
        <f t="shared" si="112"/>
        <v>0</v>
      </c>
      <c r="F249" s="28">
        <f t="shared" si="112"/>
        <v>107.6</v>
      </c>
      <c r="G249" s="28">
        <f t="shared" si="112"/>
        <v>58.1</v>
      </c>
      <c r="H249" s="28">
        <f t="shared" si="112"/>
        <v>58.1</v>
      </c>
      <c r="I249" s="28">
        <f t="shared" si="112"/>
        <v>58.1</v>
      </c>
      <c r="J249" s="28">
        <f t="shared" si="112"/>
        <v>0</v>
      </c>
      <c r="K249" s="28">
        <f t="shared" si="112"/>
        <v>0</v>
      </c>
      <c r="L249" s="69">
        <v>41</v>
      </c>
    </row>
    <row r="250" spans="1:12">
      <c r="A250" s="9">
        <f>SUM(A249+1)</f>
        <v>237</v>
      </c>
      <c r="B250" s="13" t="s">
        <v>5</v>
      </c>
      <c r="C250" s="28">
        <f>SUM(D250:K250)</f>
        <v>281.89999999999998</v>
      </c>
      <c r="D250" s="28">
        <v>0</v>
      </c>
      <c r="E250" s="28">
        <v>0</v>
      </c>
      <c r="F250" s="28">
        <v>107.6</v>
      </c>
      <c r="G250" s="28">
        <v>58.1</v>
      </c>
      <c r="H250" s="28">
        <v>58.1</v>
      </c>
      <c r="I250" s="28">
        <v>58.1</v>
      </c>
      <c r="J250" s="28">
        <v>0</v>
      </c>
      <c r="K250" s="28">
        <v>0</v>
      </c>
      <c r="L250" s="71"/>
    </row>
    <row r="251" spans="1:12" ht="14.25" customHeight="1">
      <c r="A251" s="9">
        <f>SUM(A250+1)</f>
        <v>238</v>
      </c>
      <c r="B251" s="78" t="s">
        <v>67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8"/>
    </row>
    <row r="252" spans="1:12" ht="25.5">
      <c r="A252" s="9">
        <f t="shared" si="82"/>
        <v>239</v>
      </c>
      <c r="B252" s="43" t="s">
        <v>57</v>
      </c>
      <c r="C252" s="46">
        <f>SUM(D252:K252)</f>
        <v>154008.61271000002</v>
      </c>
      <c r="D252" s="42">
        <f t="shared" ref="D252:K252" si="113">SUM(D253)</f>
        <v>5496.6144899999999</v>
      </c>
      <c r="E252" s="42">
        <f t="shared" si="113"/>
        <v>3675.4946799999998</v>
      </c>
      <c r="F252" s="42">
        <f t="shared" si="113"/>
        <v>4393.7135399999997</v>
      </c>
      <c r="G252" s="42">
        <f t="shared" si="113"/>
        <v>13706.79</v>
      </c>
      <c r="H252" s="42">
        <f t="shared" si="113"/>
        <v>49771</v>
      </c>
      <c r="I252" s="42">
        <f t="shared" si="113"/>
        <v>70965</v>
      </c>
      <c r="J252" s="42">
        <f t="shared" si="113"/>
        <v>3000</v>
      </c>
      <c r="K252" s="42">
        <f t="shared" si="113"/>
        <v>3000</v>
      </c>
      <c r="L252" s="89" t="s">
        <v>28</v>
      </c>
    </row>
    <row r="253" spans="1:12">
      <c r="A253" s="9">
        <f t="shared" si="82"/>
        <v>240</v>
      </c>
      <c r="B253" s="13" t="s">
        <v>4</v>
      </c>
      <c r="C253" s="31">
        <f>SUM(D253:K253)</f>
        <v>154008.61271000002</v>
      </c>
      <c r="D253" s="14">
        <f t="shared" ref="D253:I253" si="114">SUM(D256+D268)</f>
        <v>5496.6144899999999</v>
      </c>
      <c r="E253" s="14">
        <f t="shared" si="114"/>
        <v>3675.4946799999998</v>
      </c>
      <c r="F253" s="14">
        <f t="shared" si="114"/>
        <v>4393.7135399999997</v>
      </c>
      <c r="G253" s="14">
        <f t="shared" si="114"/>
        <v>13706.79</v>
      </c>
      <c r="H253" s="14">
        <f t="shared" si="114"/>
        <v>49771</v>
      </c>
      <c r="I253" s="14">
        <f t="shared" si="114"/>
        <v>70965</v>
      </c>
      <c r="J253" s="14">
        <f>SUM(J256+J268)</f>
        <v>3000</v>
      </c>
      <c r="K253" s="14">
        <f>SUM(K256+K268)</f>
        <v>3000</v>
      </c>
      <c r="L253" s="90"/>
    </row>
    <row r="254" spans="1:12">
      <c r="A254" s="9">
        <f t="shared" si="82"/>
        <v>241</v>
      </c>
      <c r="B254" s="18" t="s">
        <v>9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20"/>
    </row>
    <row r="255" spans="1:12" ht="51">
      <c r="A255" s="9">
        <f t="shared" si="82"/>
        <v>242</v>
      </c>
      <c r="B255" s="13" t="s">
        <v>21</v>
      </c>
      <c r="C255" s="14">
        <f>SUM(D255:K255)</f>
        <v>1538.86654</v>
      </c>
      <c r="D255" s="14">
        <f t="shared" ref="D255:K255" si="115">SUM(D256)</f>
        <v>1515</v>
      </c>
      <c r="E255" s="14">
        <f t="shared" si="115"/>
        <v>0</v>
      </c>
      <c r="F255" s="14">
        <f t="shared" si="115"/>
        <v>23.866540000000001</v>
      </c>
      <c r="G255" s="14">
        <f t="shared" si="115"/>
        <v>0</v>
      </c>
      <c r="H255" s="14">
        <f t="shared" si="115"/>
        <v>0</v>
      </c>
      <c r="I255" s="14">
        <f t="shared" si="115"/>
        <v>0</v>
      </c>
      <c r="J255" s="14">
        <f t="shared" si="115"/>
        <v>0</v>
      </c>
      <c r="K255" s="14">
        <f t="shared" si="115"/>
        <v>0</v>
      </c>
      <c r="L255" s="69" t="s">
        <v>28</v>
      </c>
    </row>
    <row r="256" spans="1:12">
      <c r="A256" s="9">
        <f t="shared" si="82"/>
        <v>243</v>
      </c>
      <c r="B256" s="13" t="s">
        <v>4</v>
      </c>
      <c r="C256" s="14">
        <f>SUM(D256:K256)</f>
        <v>1538.86654</v>
      </c>
      <c r="D256" s="14">
        <f t="shared" ref="D256:I256" si="116">SUM(D259+D265)</f>
        <v>1515</v>
      </c>
      <c r="E256" s="14">
        <f t="shared" si="116"/>
        <v>0</v>
      </c>
      <c r="F256" s="14">
        <f t="shared" si="116"/>
        <v>23.866540000000001</v>
      </c>
      <c r="G256" s="14">
        <f t="shared" si="116"/>
        <v>0</v>
      </c>
      <c r="H256" s="14">
        <f t="shared" si="116"/>
        <v>0</v>
      </c>
      <c r="I256" s="14">
        <f t="shared" si="116"/>
        <v>0</v>
      </c>
      <c r="J256" s="14">
        <f>SUM(J259+J265)</f>
        <v>0</v>
      </c>
      <c r="K256" s="14">
        <f>SUM(K259+K265)</f>
        <v>0</v>
      </c>
      <c r="L256" s="71"/>
    </row>
    <row r="257" spans="1:12">
      <c r="A257" s="9">
        <f t="shared" si="82"/>
        <v>244</v>
      </c>
      <c r="B257" s="81" t="s">
        <v>10</v>
      </c>
      <c r="C257" s="82"/>
      <c r="D257" s="82"/>
      <c r="E257" s="82"/>
      <c r="F257" s="82"/>
      <c r="G257" s="82"/>
      <c r="H257" s="82"/>
      <c r="I257" s="82"/>
      <c r="J257" s="82"/>
      <c r="K257" s="82"/>
      <c r="L257" s="83"/>
    </row>
    <row r="258" spans="1:12" ht="51">
      <c r="A258" s="9">
        <f t="shared" si="82"/>
        <v>245</v>
      </c>
      <c r="B258" s="24" t="s">
        <v>23</v>
      </c>
      <c r="C258" s="28">
        <f>SUM(D258:K258)</f>
        <v>1538.86654</v>
      </c>
      <c r="D258" s="40">
        <f t="shared" ref="D258:K258" si="117">SUM(D259)</f>
        <v>1515</v>
      </c>
      <c r="E258" s="40">
        <f t="shared" si="117"/>
        <v>0</v>
      </c>
      <c r="F258" s="40">
        <f t="shared" si="117"/>
        <v>23.866540000000001</v>
      </c>
      <c r="G258" s="40">
        <f t="shared" si="117"/>
        <v>0</v>
      </c>
      <c r="H258" s="40">
        <f t="shared" si="117"/>
        <v>0</v>
      </c>
      <c r="I258" s="40">
        <f t="shared" si="117"/>
        <v>0</v>
      </c>
      <c r="J258" s="40">
        <f t="shared" si="117"/>
        <v>0</v>
      </c>
      <c r="K258" s="40">
        <f t="shared" si="117"/>
        <v>0</v>
      </c>
      <c r="L258" s="66" t="s">
        <v>28</v>
      </c>
    </row>
    <row r="259" spans="1:12">
      <c r="A259" s="9">
        <f t="shared" si="82"/>
        <v>246</v>
      </c>
      <c r="B259" s="21" t="s">
        <v>4</v>
      </c>
      <c r="C259" s="28">
        <f>SUM(D259:K259)</f>
        <v>1538.86654</v>
      </c>
      <c r="D259" s="28">
        <f t="shared" ref="D259:I259" si="118">SUM(D262)</f>
        <v>1515</v>
      </c>
      <c r="E259" s="28">
        <f t="shared" si="118"/>
        <v>0</v>
      </c>
      <c r="F259" s="28">
        <f t="shared" si="118"/>
        <v>23.866540000000001</v>
      </c>
      <c r="G259" s="28">
        <f t="shared" si="118"/>
        <v>0</v>
      </c>
      <c r="H259" s="28">
        <f t="shared" si="118"/>
        <v>0</v>
      </c>
      <c r="I259" s="28">
        <f t="shared" si="118"/>
        <v>0</v>
      </c>
      <c r="J259" s="28">
        <f>SUM(J262)</f>
        <v>0</v>
      </c>
      <c r="K259" s="28">
        <f>SUM(K262)</f>
        <v>0</v>
      </c>
      <c r="L259" s="68"/>
    </row>
    <row r="260" spans="1:12" ht="14.25" customHeight="1">
      <c r="A260" s="9">
        <f t="shared" si="82"/>
        <v>247</v>
      </c>
      <c r="B260" s="63" t="s">
        <v>66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5"/>
    </row>
    <row r="261" spans="1:12">
      <c r="A261" s="9">
        <f t="shared" si="82"/>
        <v>248</v>
      </c>
      <c r="B261" s="24" t="s">
        <v>16</v>
      </c>
      <c r="C261" s="28">
        <f>SUM(D261:K261)</f>
        <v>1538.86654</v>
      </c>
      <c r="D261" s="28">
        <f t="shared" ref="D261:K261" si="119">SUM(D262)</f>
        <v>1515</v>
      </c>
      <c r="E261" s="28">
        <f t="shared" si="119"/>
        <v>0</v>
      </c>
      <c r="F261" s="28">
        <f t="shared" si="119"/>
        <v>23.866540000000001</v>
      </c>
      <c r="G261" s="28">
        <f t="shared" si="119"/>
        <v>0</v>
      </c>
      <c r="H261" s="28">
        <f t="shared" si="119"/>
        <v>0</v>
      </c>
      <c r="I261" s="28">
        <f t="shared" si="119"/>
        <v>0</v>
      </c>
      <c r="J261" s="28">
        <f t="shared" si="119"/>
        <v>0</v>
      </c>
      <c r="K261" s="28">
        <f t="shared" si="119"/>
        <v>0</v>
      </c>
      <c r="L261" s="66">
        <v>55</v>
      </c>
    </row>
    <row r="262" spans="1:12">
      <c r="A262" s="9">
        <f t="shared" si="82"/>
        <v>249</v>
      </c>
      <c r="B262" s="24" t="s">
        <v>4</v>
      </c>
      <c r="C262" s="28">
        <f>SUM(D262:K262)</f>
        <v>1538.86654</v>
      </c>
      <c r="D262" s="28">
        <v>1515</v>
      </c>
      <c r="E262" s="28">
        <v>0</v>
      </c>
      <c r="F262" s="28">
        <v>23.866540000000001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68"/>
    </row>
    <row r="263" spans="1:12" ht="25.5">
      <c r="A263" s="9">
        <f t="shared" si="82"/>
        <v>250</v>
      </c>
      <c r="B263" s="37" t="s">
        <v>11</v>
      </c>
      <c r="C263" s="49"/>
      <c r="D263" s="49"/>
      <c r="E263" s="49"/>
      <c r="F263" s="49"/>
      <c r="G263" s="49"/>
      <c r="H263" s="49"/>
      <c r="I263" s="49"/>
      <c r="J263" s="39"/>
      <c r="K263" s="39"/>
      <c r="L263" s="39"/>
    </row>
    <row r="264" spans="1:12">
      <c r="A264" s="9">
        <f t="shared" si="82"/>
        <v>251</v>
      </c>
      <c r="B264" s="24" t="s">
        <v>8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66" t="s">
        <v>28</v>
      </c>
    </row>
    <row r="265" spans="1:12">
      <c r="A265" s="9">
        <f t="shared" si="82"/>
        <v>252</v>
      </c>
      <c r="B265" s="21" t="s">
        <v>4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68"/>
    </row>
    <row r="266" spans="1:12">
      <c r="A266" s="9">
        <f t="shared" si="82"/>
        <v>253</v>
      </c>
      <c r="B266" s="45" t="s">
        <v>17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20"/>
    </row>
    <row r="267" spans="1:12" ht="38.25">
      <c r="A267" s="9">
        <f t="shared" si="82"/>
        <v>254</v>
      </c>
      <c r="B267" s="43" t="s">
        <v>13</v>
      </c>
      <c r="C267" s="42">
        <f>SUM(C268)</f>
        <v>152469.74617</v>
      </c>
      <c r="D267" s="42">
        <f t="shared" ref="D267:K267" si="120">SUM(D268)</f>
        <v>3981.6144899999999</v>
      </c>
      <c r="E267" s="42">
        <f t="shared" si="120"/>
        <v>3675.4946799999998</v>
      </c>
      <c r="F267" s="42">
        <f t="shared" si="120"/>
        <v>4369.8469999999998</v>
      </c>
      <c r="G267" s="42">
        <f t="shared" si="120"/>
        <v>13706.79</v>
      </c>
      <c r="H267" s="42">
        <f t="shared" si="120"/>
        <v>49771</v>
      </c>
      <c r="I267" s="42">
        <f t="shared" si="120"/>
        <v>70965</v>
      </c>
      <c r="J267" s="42">
        <f t="shared" si="120"/>
        <v>3000</v>
      </c>
      <c r="K267" s="42">
        <f t="shared" si="120"/>
        <v>3000</v>
      </c>
      <c r="L267" s="89" t="s">
        <v>28</v>
      </c>
    </row>
    <row r="268" spans="1:12">
      <c r="A268" s="9">
        <f t="shared" si="82"/>
        <v>255</v>
      </c>
      <c r="B268" s="32" t="s">
        <v>4</v>
      </c>
      <c r="C268" s="31">
        <f>SUM(D268:K268)</f>
        <v>152469.74617</v>
      </c>
      <c r="D268" s="14">
        <f t="shared" ref="D268:I268" si="121">SUM(D271+D274+D277)</f>
        <v>3981.6144899999999</v>
      </c>
      <c r="E268" s="14">
        <f t="shared" si="121"/>
        <v>3675.4946799999998</v>
      </c>
      <c r="F268" s="14">
        <f t="shared" si="121"/>
        <v>4369.8469999999998</v>
      </c>
      <c r="G268" s="14">
        <f t="shared" si="121"/>
        <v>13706.79</v>
      </c>
      <c r="H268" s="14">
        <f t="shared" si="121"/>
        <v>49771</v>
      </c>
      <c r="I268" s="14">
        <f t="shared" si="121"/>
        <v>70965</v>
      </c>
      <c r="J268" s="14">
        <f>SUM(J271+J274+J277)</f>
        <v>3000</v>
      </c>
      <c r="K268" s="14">
        <f>SUM(K271+K274+K277)</f>
        <v>3000</v>
      </c>
      <c r="L268" s="90"/>
    </row>
    <row r="269" spans="1:12" ht="17.25" customHeight="1">
      <c r="A269" s="9">
        <f t="shared" si="82"/>
        <v>256</v>
      </c>
      <c r="B269" s="63" t="s">
        <v>60</v>
      </c>
      <c r="C269" s="64"/>
      <c r="D269" s="64"/>
      <c r="E269" s="64"/>
      <c r="F269" s="64"/>
      <c r="G269" s="64"/>
      <c r="H269" s="64"/>
      <c r="I269" s="64"/>
      <c r="J269" s="64"/>
      <c r="K269" s="64"/>
      <c r="L269" s="65"/>
    </row>
    <row r="270" spans="1:12">
      <c r="A270" s="9">
        <f t="shared" si="82"/>
        <v>257</v>
      </c>
      <c r="B270" s="24" t="s">
        <v>16</v>
      </c>
      <c r="C270" s="31">
        <f>SUM(D270:K270)</f>
        <v>23451.461490000002</v>
      </c>
      <c r="D270" s="28">
        <f t="shared" ref="D270:K270" si="122">SUM(D271:D271)</f>
        <v>3381.6144899999999</v>
      </c>
      <c r="E270" s="28">
        <f t="shared" si="122"/>
        <v>3200</v>
      </c>
      <c r="F270" s="28">
        <f t="shared" si="122"/>
        <v>3269.8470000000002</v>
      </c>
      <c r="G270" s="28">
        <f t="shared" si="122"/>
        <v>2900</v>
      </c>
      <c r="H270" s="28">
        <f t="shared" si="122"/>
        <v>1700</v>
      </c>
      <c r="I270" s="28">
        <f t="shared" si="122"/>
        <v>3000</v>
      </c>
      <c r="J270" s="28">
        <f t="shared" si="122"/>
        <v>3000</v>
      </c>
      <c r="K270" s="28">
        <f t="shared" si="122"/>
        <v>3000</v>
      </c>
      <c r="L270" s="66">
        <v>56</v>
      </c>
    </row>
    <row r="271" spans="1:12">
      <c r="A271" s="9">
        <f t="shared" si="82"/>
        <v>258</v>
      </c>
      <c r="B271" s="24" t="s">
        <v>4</v>
      </c>
      <c r="C271" s="31">
        <f>SUM(D271:K271)</f>
        <v>23451.461490000002</v>
      </c>
      <c r="D271" s="28">
        <v>3381.6144899999999</v>
      </c>
      <c r="E271" s="14">
        <v>3200</v>
      </c>
      <c r="F271" s="28">
        <v>3269.8470000000002</v>
      </c>
      <c r="G271" s="28">
        <v>2900</v>
      </c>
      <c r="H271" s="28">
        <v>1700</v>
      </c>
      <c r="I271" s="28">
        <v>3000</v>
      </c>
      <c r="J271" s="28">
        <v>3000</v>
      </c>
      <c r="K271" s="28">
        <v>3000</v>
      </c>
      <c r="L271" s="68"/>
    </row>
    <row r="272" spans="1:12">
      <c r="A272" s="9">
        <f t="shared" si="82"/>
        <v>259</v>
      </c>
      <c r="B272" s="63" t="s">
        <v>56</v>
      </c>
      <c r="C272" s="64"/>
      <c r="D272" s="64"/>
      <c r="E272" s="64"/>
      <c r="F272" s="64"/>
      <c r="G272" s="64"/>
      <c r="H272" s="64"/>
      <c r="I272" s="64"/>
      <c r="J272" s="64"/>
      <c r="K272" s="64"/>
      <c r="L272" s="65"/>
    </row>
    <row r="273" spans="1:13">
      <c r="A273" s="9">
        <f t="shared" si="82"/>
        <v>260</v>
      </c>
      <c r="B273" s="24" t="s">
        <v>16</v>
      </c>
      <c r="C273" s="28">
        <f t="shared" ref="C273:K273" si="123">SUM(C274)</f>
        <v>2275.4946799999998</v>
      </c>
      <c r="D273" s="28">
        <f t="shared" si="123"/>
        <v>600</v>
      </c>
      <c r="E273" s="28">
        <f t="shared" si="123"/>
        <v>475.49468000000002</v>
      </c>
      <c r="F273" s="28">
        <f t="shared" si="123"/>
        <v>600</v>
      </c>
      <c r="G273" s="28">
        <f t="shared" si="123"/>
        <v>600</v>
      </c>
      <c r="H273" s="28">
        <f t="shared" si="123"/>
        <v>0</v>
      </c>
      <c r="I273" s="28">
        <f t="shared" si="123"/>
        <v>0</v>
      </c>
      <c r="J273" s="28">
        <f t="shared" si="123"/>
        <v>0</v>
      </c>
      <c r="K273" s="28">
        <f t="shared" si="123"/>
        <v>0</v>
      </c>
      <c r="L273" s="66">
        <v>57</v>
      </c>
    </row>
    <row r="274" spans="1:13">
      <c r="A274" s="9">
        <f t="shared" si="82"/>
        <v>261</v>
      </c>
      <c r="B274" s="24" t="s">
        <v>4</v>
      </c>
      <c r="C274" s="28">
        <f>SUM(D274:K274)</f>
        <v>2275.4946799999998</v>
      </c>
      <c r="D274" s="28">
        <v>600</v>
      </c>
      <c r="E274" s="28">
        <v>475.49468000000002</v>
      </c>
      <c r="F274" s="28">
        <v>600</v>
      </c>
      <c r="G274" s="14">
        <v>600</v>
      </c>
      <c r="H274" s="28">
        <v>0</v>
      </c>
      <c r="I274" s="28">
        <v>0</v>
      </c>
      <c r="J274" s="30">
        <v>0</v>
      </c>
      <c r="K274" s="30">
        <v>0</v>
      </c>
      <c r="L274" s="68"/>
    </row>
    <row r="275" spans="1:13">
      <c r="A275" s="9">
        <f t="shared" si="82"/>
        <v>262</v>
      </c>
      <c r="B275" s="63" t="s">
        <v>94</v>
      </c>
      <c r="C275" s="64"/>
      <c r="D275" s="64"/>
      <c r="E275" s="64"/>
      <c r="F275" s="64"/>
      <c r="G275" s="64"/>
      <c r="H275" s="64"/>
      <c r="I275" s="64"/>
      <c r="J275" s="64"/>
      <c r="K275" s="64"/>
      <c r="L275" s="65"/>
    </row>
    <row r="276" spans="1:13">
      <c r="A276" s="9">
        <f t="shared" si="82"/>
        <v>263</v>
      </c>
      <c r="B276" s="24" t="s">
        <v>16</v>
      </c>
      <c r="C276" s="28">
        <f t="shared" ref="C276:K276" si="124">SUM(C277)</f>
        <v>126742.79000000001</v>
      </c>
      <c r="D276" s="28">
        <f t="shared" si="124"/>
        <v>0</v>
      </c>
      <c r="E276" s="28">
        <f t="shared" si="124"/>
        <v>0</v>
      </c>
      <c r="F276" s="28">
        <f t="shared" si="124"/>
        <v>500</v>
      </c>
      <c r="G276" s="28">
        <f t="shared" si="124"/>
        <v>10206.790000000001</v>
      </c>
      <c r="H276" s="28">
        <f t="shared" si="124"/>
        <v>48071</v>
      </c>
      <c r="I276" s="28">
        <f t="shared" si="124"/>
        <v>67965</v>
      </c>
      <c r="J276" s="28">
        <f t="shared" si="124"/>
        <v>0</v>
      </c>
      <c r="K276" s="28">
        <f t="shared" si="124"/>
        <v>0</v>
      </c>
      <c r="L276" s="66">
        <v>58</v>
      </c>
    </row>
    <row r="277" spans="1:13">
      <c r="A277" s="9">
        <f t="shared" si="82"/>
        <v>264</v>
      </c>
      <c r="B277" s="24" t="s">
        <v>4</v>
      </c>
      <c r="C277" s="28">
        <f>SUM(D277:K277)</f>
        <v>126742.79000000001</v>
      </c>
      <c r="D277" s="28">
        <v>0</v>
      </c>
      <c r="E277" s="28">
        <v>0</v>
      </c>
      <c r="F277" s="28">
        <v>500</v>
      </c>
      <c r="G277" s="14">
        <v>10206.790000000001</v>
      </c>
      <c r="H277" s="28">
        <v>48071</v>
      </c>
      <c r="I277" s="28">
        <v>67965</v>
      </c>
      <c r="J277" s="30">
        <v>0</v>
      </c>
      <c r="K277" s="30">
        <v>0</v>
      </c>
      <c r="L277" s="68"/>
    </row>
    <row r="278" spans="1:13" ht="29.25" customHeight="1">
      <c r="A278" s="9">
        <f t="shared" si="82"/>
        <v>265</v>
      </c>
      <c r="B278" s="78" t="s">
        <v>58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80"/>
    </row>
    <row r="279" spans="1:13" ht="25.5">
      <c r="A279" s="9">
        <f t="shared" si="82"/>
        <v>266</v>
      </c>
      <c r="B279" s="43" t="s">
        <v>59</v>
      </c>
      <c r="C279" s="42">
        <f>SUM(C280:C281)</f>
        <v>141305.91160000002</v>
      </c>
      <c r="D279" s="42">
        <f t="shared" ref="D279:I279" si="125">SUM(D280:D281)</f>
        <v>15050.315350000001</v>
      </c>
      <c r="E279" s="42">
        <f t="shared" si="125"/>
        <v>13601.081</v>
      </c>
      <c r="F279" s="42">
        <f t="shared" si="125"/>
        <v>16488.015249999997</v>
      </c>
      <c r="G279" s="42">
        <f t="shared" si="125"/>
        <v>21866.5</v>
      </c>
      <c r="H279" s="42">
        <f t="shared" si="125"/>
        <v>18500</v>
      </c>
      <c r="I279" s="42">
        <f t="shared" si="125"/>
        <v>18600</v>
      </c>
      <c r="J279" s="42">
        <f>SUM(J280:J281)</f>
        <v>18600</v>
      </c>
      <c r="K279" s="42">
        <f>SUM(K280:K281)</f>
        <v>18600</v>
      </c>
      <c r="L279" s="84" t="s">
        <v>28</v>
      </c>
      <c r="M279" s="59"/>
    </row>
    <row r="280" spans="1:13">
      <c r="A280" s="9">
        <f t="shared" si="82"/>
        <v>267</v>
      </c>
      <c r="B280" s="13" t="s">
        <v>4</v>
      </c>
      <c r="C280" s="31">
        <f>SUM(D280:K280)</f>
        <v>141260.33795000002</v>
      </c>
      <c r="D280" s="14">
        <f t="shared" ref="D280:I280" si="126">D284+D293</f>
        <v>15050.315350000001</v>
      </c>
      <c r="E280" s="14">
        <f t="shared" si="126"/>
        <v>13601.081</v>
      </c>
      <c r="F280" s="14">
        <f t="shared" si="126"/>
        <v>16442.441599999998</v>
      </c>
      <c r="G280" s="14">
        <f t="shared" si="126"/>
        <v>21866.5</v>
      </c>
      <c r="H280" s="14">
        <f t="shared" si="126"/>
        <v>18500</v>
      </c>
      <c r="I280" s="14">
        <f t="shared" si="126"/>
        <v>18600</v>
      </c>
      <c r="J280" s="14">
        <f>J284+J293</f>
        <v>18600</v>
      </c>
      <c r="K280" s="14">
        <f>K284+K293</f>
        <v>18600</v>
      </c>
      <c r="L280" s="85"/>
    </row>
    <row r="281" spans="1:13">
      <c r="A281" s="9">
        <f t="shared" si="82"/>
        <v>268</v>
      </c>
      <c r="B281" s="24" t="s">
        <v>5</v>
      </c>
      <c r="C281" s="31">
        <f>SUM(D281:K281)</f>
        <v>45.573650000000001</v>
      </c>
      <c r="D281" s="14">
        <f t="shared" ref="D281:I281" si="127">SUM(D294)</f>
        <v>0</v>
      </c>
      <c r="E281" s="14">
        <f t="shared" si="127"/>
        <v>0</v>
      </c>
      <c r="F281" s="14">
        <f t="shared" si="127"/>
        <v>45.573650000000001</v>
      </c>
      <c r="G281" s="14">
        <f t="shared" si="127"/>
        <v>0</v>
      </c>
      <c r="H281" s="14">
        <f t="shared" si="127"/>
        <v>0</v>
      </c>
      <c r="I281" s="14">
        <f t="shared" si="127"/>
        <v>0</v>
      </c>
      <c r="J281" s="14">
        <f>SUM(J294)</f>
        <v>0</v>
      </c>
      <c r="K281" s="14">
        <f>SUM(K294)</f>
        <v>0</v>
      </c>
      <c r="L281" s="86"/>
    </row>
    <row r="282" spans="1:13" ht="25.5">
      <c r="A282" s="9">
        <f t="shared" si="82"/>
        <v>269</v>
      </c>
      <c r="B282" s="45" t="s">
        <v>9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20"/>
    </row>
    <row r="283" spans="1:13" ht="38.25">
      <c r="A283" s="9">
        <f t="shared" si="82"/>
        <v>270</v>
      </c>
      <c r="B283" s="13" t="s">
        <v>25</v>
      </c>
      <c r="C283" s="46">
        <f>SUM(D283:I283)</f>
        <v>0</v>
      </c>
      <c r="D283" s="42">
        <f t="shared" ref="D283:K283" si="128">SUM(D284)</f>
        <v>0</v>
      </c>
      <c r="E283" s="42">
        <f t="shared" si="128"/>
        <v>0</v>
      </c>
      <c r="F283" s="42">
        <f t="shared" si="128"/>
        <v>0</v>
      </c>
      <c r="G283" s="42">
        <f t="shared" si="128"/>
        <v>0</v>
      </c>
      <c r="H283" s="42">
        <f t="shared" si="128"/>
        <v>0</v>
      </c>
      <c r="I283" s="42">
        <f t="shared" si="128"/>
        <v>0</v>
      </c>
      <c r="J283" s="42">
        <f t="shared" si="128"/>
        <v>0</v>
      </c>
      <c r="K283" s="42">
        <f t="shared" si="128"/>
        <v>0</v>
      </c>
      <c r="L283" s="69" t="s">
        <v>28</v>
      </c>
    </row>
    <row r="284" spans="1:13">
      <c r="A284" s="9">
        <f t="shared" si="82"/>
        <v>271</v>
      </c>
      <c r="B284" s="13" t="s">
        <v>4</v>
      </c>
      <c r="C284" s="31">
        <f>SUM(D284:I284)</f>
        <v>0</v>
      </c>
      <c r="D284" s="14">
        <f>SUM(D287+D290)</f>
        <v>0</v>
      </c>
      <c r="E284" s="14">
        <f>SUM(E287+E290)</f>
        <v>0</v>
      </c>
      <c r="F284" s="14">
        <f>SUM(F287+F290)</f>
        <v>0</v>
      </c>
      <c r="G284" s="14">
        <f>SUM(G287+G290)</f>
        <v>0</v>
      </c>
      <c r="H284" s="14">
        <f>SUM(H287+H290)</f>
        <v>0</v>
      </c>
      <c r="I284" s="14">
        <f>SUM(I287+I289)</f>
        <v>0</v>
      </c>
      <c r="J284" s="14">
        <f>SUM(J287+J289)</f>
        <v>0</v>
      </c>
      <c r="K284" s="14">
        <f>SUM(K287+K289)</f>
        <v>0</v>
      </c>
      <c r="L284" s="71"/>
    </row>
    <row r="285" spans="1:13">
      <c r="A285" s="9">
        <f t="shared" si="82"/>
        <v>272</v>
      </c>
      <c r="B285" s="81" t="s">
        <v>10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83"/>
    </row>
    <row r="286" spans="1:13" ht="51">
      <c r="A286" s="9">
        <f t="shared" si="82"/>
        <v>273</v>
      </c>
      <c r="B286" s="24" t="s">
        <v>23</v>
      </c>
      <c r="C286" s="14">
        <f>SUM(C287)</f>
        <v>0</v>
      </c>
      <c r="D286" s="30">
        <f t="shared" ref="D286:K286" si="129">SUM(D287)</f>
        <v>0</v>
      </c>
      <c r="E286" s="30">
        <f t="shared" si="129"/>
        <v>0</v>
      </c>
      <c r="F286" s="30">
        <f t="shared" si="129"/>
        <v>0</v>
      </c>
      <c r="G286" s="30">
        <f t="shared" si="129"/>
        <v>0</v>
      </c>
      <c r="H286" s="30">
        <f t="shared" si="129"/>
        <v>0</v>
      </c>
      <c r="I286" s="30">
        <f t="shared" si="129"/>
        <v>0</v>
      </c>
      <c r="J286" s="30">
        <f t="shared" si="129"/>
        <v>0</v>
      </c>
      <c r="K286" s="30">
        <f t="shared" si="129"/>
        <v>0</v>
      </c>
      <c r="L286" s="66" t="s">
        <v>28</v>
      </c>
    </row>
    <row r="287" spans="1:13">
      <c r="A287" s="9">
        <f t="shared" ref="A287:A349" si="130">SUM(A286+1)</f>
        <v>274</v>
      </c>
      <c r="B287" s="21" t="s">
        <v>4</v>
      </c>
      <c r="C287" s="14">
        <f>SUM(D287:I287)</f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68"/>
    </row>
    <row r="288" spans="1:13" ht="15" customHeight="1">
      <c r="A288" s="9">
        <f t="shared" si="130"/>
        <v>275</v>
      </c>
      <c r="B288" s="81" t="s">
        <v>11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3"/>
    </row>
    <row r="289" spans="1:12" ht="12" customHeight="1">
      <c r="A289" s="9">
        <f t="shared" si="130"/>
        <v>276</v>
      </c>
      <c r="B289" s="24" t="s">
        <v>8</v>
      </c>
      <c r="C289" s="28">
        <f>SUM(D289:I289)</f>
        <v>0</v>
      </c>
      <c r="D289" s="28">
        <f>SUM(D290)</f>
        <v>0</v>
      </c>
      <c r="E289" s="28">
        <f>SUM(E290)</f>
        <v>0</v>
      </c>
      <c r="F289" s="28">
        <f>SUM(F290)</f>
        <v>0</v>
      </c>
      <c r="G289" s="28">
        <f>SUM(G290)</f>
        <v>0</v>
      </c>
      <c r="H289" s="28">
        <f>SUM(H290)</f>
        <v>0</v>
      </c>
      <c r="I289" s="28">
        <f>I2240</f>
        <v>0</v>
      </c>
      <c r="J289" s="28">
        <f>J2240</f>
        <v>0</v>
      </c>
      <c r="K289" s="28">
        <f>K2240</f>
        <v>0</v>
      </c>
      <c r="L289" s="66" t="s">
        <v>28</v>
      </c>
    </row>
    <row r="290" spans="1:12" ht="13.5" customHeight="1">
      <c r="A290" s="9">
        <f t="shared" si="130"/>
        <v>277</v>
      </c>
      <c r="B290" s="21" t="s">
        <v>4</v>
      </c>
      <c r="C290" s="28">
        <f>SUM(D290:I290)</f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68"/>
    </row>
    <row r="291" spans="1:12" ht="12" customHeight="1">
      <c r="A291" s="9">
        <f t="shared" si="130"/>
        <v>278</v>
      </c>
      <c r="B291" s="45" t="s">
        <v>17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20"/>
    </row>
    <row r="292" spans="1:12" ht="38.25">
      <c r="A292" s="9">
        <f t="shared" si="130"/>
        <v>279</v>
      </c>
      <c r="B292" s="43" t="s">
        <v>13</v>
      </c>
      <c r="C292" s="42">
        <f>SUM(C293:C294)</f>
        <v>141305.91160000002</v>
      </c>
      <c r="D292" s="42">
        <f t="shared" ref="D292:I292" si="131">SUM(D293:D294)</f>
        <v>15050.315350000001</v>
      </c>
      <c r="E292" s="42">
        <f t="shared" si="131"/>
        <v>13601.081</v>
      </c>
      <c r="F292" s="42">
        <f t="shared" si="131"/>
        <v>16488.015249999997</v>
      </c>
      <c r="G292" s="42">
        <f t="shared" si="131"/>
        <v>21866.5</v>
      </c>
      <c r="H292" s="42">
        <f t="shared" si="131"/>
        <v>18500</v>
      </c>
      <c r="I292" s="42">
        <f t="shared" si="131"/>
        <v>18600</v>
      </c>
      <c r="J292" s="42">
        <f>SUM(J293:J294)</f>
        <v>18600</v>
      </c>
      <c r="K292" s="42">
        <f>SUM(K293:K294)</f>
        <v>18600</v>
      </c>
      <c r="L292" s="72" t="s">
        <v>28</v>
      </c>
    </row>
    <row r="293" spans="1:12">
      <c r="A293" s="9">
        <f t="shared" si="130"/>
        <v>280</v>
      </c>
      <c r="B293" s="32" t="s">
        <v>4</v>
      </c>
      <c r="C293" s="14">
        <f>SUM(D293:K293)</f>
        <v>141260.33795000002</v>
      </c>
      <c r="D293" s="14">
        <f t="shared" ref="D293:I293" si="132">SUM(D297)</f>
        <v>15050.315350000001</v>
      </c>
      <c r="E293" s="14">
        <f t="shared" si="132"/>
        <v>13601.081</v>
      </c>
      <c r="F293" s="14">
        <f t="shared" si="132"/>
        <v>16442.441599999998</v>
      </c>
      <c r="G293" s="14">
        <f t="shared" si="132"/>
        <v>21866.5</v>
      </c>
      <c r="H293" s="14">
        <f t="shared" si="132"/>
        <v>18500</v>
      </c>
      <c r="I293" s="14">
        <f t="shared" si="132"/>
        <v>18600</v>
      </c>
      <c r="J293" s="14">
        <f>SUM(J297)</f>
        <v>18600</v>
      </c>
      <c r="K293" s="14">
        <f>SUM(K297)</f>
        <v>18600</v>
      </c>
      <c r="L293" s="73"/>
    </row>
    <row r="294" spans="1:12">
      <c r="A294" s="9">
        <f t="shared" si="130"/>
        <v>281</v>
      </c>
      <c r="B294" s="24" t="s">
        <v>5</v>
      </c>
      <c r="C294" s="14">
        <f>SUM(D294:K294)</f>
        <v>45.573650000000001</v>
      </c>
      <c r="D294" s="14">
        <f t="shared" ref="D294:I294" si="133">SUM(D298)</f>
        <v>0</v>
      </c>
      <c r="E294" s="14">
        <f t="shared" si="133"/>
        <v>0</v>
      </c>
      <c r="F294" s="14">
        <f t="shared" si="133"/>
        <v>45.573650000000001</v>
      </c>
      <c r="G294" s="14">
        <f t="shared" si="133"/>
        <v>0</v>
      </c>
      <c r="H294" s="14">
        <f t="shared" si="133"/>
        <v>0</v>
      </c>
      <c r="I294" s="14">
        <f t="shared" si="133"/>
        <v>0</v>
      </c>
      <c r="J294" s="14">
        <f>SUM(J298)</f>
        <v>0</v>
      </c>
      <c r="K294" s="14">
        <f>SUM(K298)</f>
        <v>0</v>
      </c>
      <c r="L294" s="74"/>
    </row>
    <row r="295" spans="1:12" ht="14.25" customHeight="1">
      <c r="A295" s="9">
        <f t="shared" si="130"/>
        <v>282</v>
      </c>
      <c r="B295" s="63" t="s">
        <v>48</v>
      </c>
      <c r="C295" s="64"/>
      <c r="D295" s="64"/>
      <c r="E295" s="64"/>
      <c r="F295" s="64"/>
      <c r="G295" s="64"/>
      <c r="H295" s="64"/>
      <c r="I295" s="64"/>
      <c r="J295" s="64"/>
      <c r="K295" s="64"/>
      <c r="L295" s="65"/>
    </row>
    <row r="296" spans="1:12">
      <c r="A296" s="9">
        <f t="shared" si="130"/>
        <v>283</v>
      </c>
      <c r="B296" s="24" t="s">
        <v>16</v>
      </c>
      <c r="C296" s="28">
        <f>SUM(C297:C298)</f>
        <v>141305.91160000002</v>
      </c>
      <c r="D296" s="28">
        <f t="shared" ref="D296:K296" si="134">SUM(D297:D298)</f>
        <v>15050.315350000001</v>
      </c>
      <c r="E296" s="28">
        <f t="shared" si="134"/>
        <v>13601.081</v>
      </c>
      <c r="F296" s="28">
        <f t="shared" si="134"/>
        <v>16488.015249999997</v>
      </c>
      <c r="G296" s="28">
        <f t="shared" si="134"/>
        <v>21866.5</v>
      </c>
      <c r="H296" s="28">
        <f t="shared" si="134"/>
        <v>18500</v>
      </c>
      <c r="I296" s="28">
        <f t="shared" si="134"/>
        <v>18600</v>
      </c>
      <c r="J296" s="28">
        <f t="shared" si="134"/>
        <v>18600</v>
      </c>
      <c r="K296" s="28">
        <f t="shared" si="134"/>
        <v>18600</v>
      </c>
      <c r="L296" s="66">
        <v>62</v>
      </c>
    </row>
    <row r="297" spans="1:12">
      <c r="A297" s="9">
        <f t="shared" si="130"/>
        <v>284</v>
      </c>
      <c r="B297" s="24" t="s">
        <v>4</v>
      </c>
      <c r="C297" s="28">
        <f>SUM(D297:K297)</f>
        <v>141260.33795000002</v>
      </c>
      <c r="D297" s="28">
        <v>15050.315350000001</v>
      </c>
      <c r="E297" s="14">
        <v>13601.081</v>
      </c>
      <c r="F297" s="14">
        <v>16442.441599999998</v>
      </c>
      <c r="G297" s="14">
        <v>21866.5</v>
      </c>
      <c r="H297" s="28">
        <v>18500</v>
      </c>
      <c r="I297" s="28">
        <v>18600</v>
      </c>
      <c r="J297" s="28">
        <v>18600</v>
      </c>
      <c r="K297" s="28">
        <v>18600</v>
      </c>
      <c r="L297" s="67"/>
    </row>
    <row r="298" spans="1:12">
      <c r="A298" s="9">
        <f t="shared" si="130"/>
        <v>285</v>
      </c>
      <c r="B298" s="24" t="s">
        <v>5</v>
      </c>
      <c r="C298" s="28">
        <f>SUM(D298:K298)</f>
        <v>45.573650000000001</v>
      </c>
      <c r="D298" s="14">
        <v>0</v>
      </c>
      <c r="E298" s="14">
        <v>0</v>
      </c>
      <c r="F298" s="14">
        <v>45.573650000000001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68"/>
    </row>
    <row r="299" spans="1:12" ht="12.75" customHeight="1">
      <c r="A299" s="9">
        <f t="shared" si="130"/>
        <v>286</v>
      </c>
      <c r="B299" s="78" t="s">
        <v>99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80"/>
    </row>
    <row r="300" spans="1:12" ht="25.5">
      <c r="A300" s="9">
        <f t="shared" si="130"/>
        <v>287</v>
      </c>
      <c r="B300" s="43" t="s">
        <v>100</v>
      </c>
      <c r="C300" s="42">
        <f>SUM(C301:C302)</f>
        <v>35692.40436</v>
      </c>
      <c r="D300" s="42">
        <f t="shared" ref="D300:I300" si="135">SUM(D301:D302)</f>
        <v>0</v>
      </c>
      <c r="E300" s="42">
        <f t="shared" si="135"/>
        <v>0</v>
      </c>
      <c r="F300" s="42">
        <f t="shared" si="135"/>
        <v>0</v>
      </c>
      <c r="G300" s="42">
        <f t="shared" si="135"/>
        <v>242.40436</v>
      </c>
      <c r="H300" s="42">
        <f t="shared" si="135"/>
        <v>35450</v>
      </c>
      <c r="I300" s="42">
        <f t="shared" si="135"/>
        <v>0</v>
      </c>
      <c r="J300" s="42">
        <f>SUM(J301:J302)</f>
        <v>0</v>
      </c>
      <c r="K300" s="42">
        <f>SUM(K301:K302)</f>
        <v>0</v>
      </c>
      <c r="L300" s="69" t="s">
        <v>28</v>
      </c>
    </row>
    <row r="301" spans="1:12">
      <c r="A301" s="9">
        <f t="shared" si="130"/>
        <v>288</v>
      </c>
      <c r="B301" s="13" t="s">
        <v>4</v>
      </c>
      <c r="C301" s="31">
        <f>SUM(D301:K301)</f>
        <v>35692.40436</v>
      </c>
      <c r="D301" s="14">
        <f t="shared" ref="D301:I301" si="136">SUM(D306+D362)</f>
        <v>0</v>
      </c>
      <c r="E301" s="14">
        <f t="shared" si="136"/>
        <v>0</v>
      </c>
      <c r="F301" s="14">
        <f t="shared" si="136"/>
        <v>0</v>
      </c>
      <c r="G301" s="14">
        <f t="shared" si="136"/>
        <v>242.40436</v>
      </c>
      <c r="H301" s="14">
        <f t="shared" si="136"/>
        <v>35450</v>
      </c>
      <c r="I301" s="14">
        <f t="shared" si="136"/>
        <v>0</v>
      </c>
      <c r="J301" s="14">
        <f>SUM(J306+J362)</f>
        <v>0</v>
      </c>
      <c r="K301" s="14">
        <f>SUM(K306+K362)</f>
        <v>0</v>
      </c>
      <c r="L301" s="70"/>
    </row>
    <row r="302" spans="1:12">
      <c r="A302" s="9">
        <f t="shared" si="130"/>
        <v>289</v>
      </c>
      <c r="B302" s="24" t="s">
        <v>5</v>
      </c>
      <c r="C302" s="31">
        <f>SUM(D302:K302)</f>
        <v>0</v>
      </c>
      <c r="D302" s="14">
        <f t="shared" ref="D302:I303" si="137">SUM(D307)</f>
        <v>0</v>
      </c>
      <c r="E302" s="14">
        <f t="shared" si="137"/>
        <v>0</v>
      </c>
      <c r="F302" s="14">
        <f t="shared" si="137"/>
        <v>0</v>
      </c>
      <c r="G302" s="14">
        <f t="shared" si="137"/>
        <v>0</v>
      </c>
      <c r="H302" s="14">
        <f t="shared" si="137"/>
        <v>0</v>
      </c>
      <c r="I302" s="14">
        <f t="shared" si="137"/>
        <v>0</v>
      </c>
      <c r="J302" s="14">
        <f>SUM(J307)</f>
        <v>0</v>
      </c>
      <c r="K302" s="14">
        <f>SUM(K307)</f>
        <v>0</v>
      </c>
      <c r="L302" s="70"/>
    </row>
    <row r="303" spans="1:12">
      <c r="A303" s="9">
        <f t="shared" si="130"/>
        <v>290</v>
      </c>
      <c r="B303" s="21" t="s">
        <v>101</v>
      </c>
      <c r="C303" s="31">
        <f>SUM(D303:K303)</f>
        <v>0</v>
      </c>
      <c r="D303" s="14">
        <f t="shared" si="137"/>
        <v>0</v>
      </c>
      <c r="E303" s="14">
        <f t="shared" si="137"/>
        <v>0</v>
      </c>
      <c r="F303" s="14">
        <f t="shared" si="137"/>
        <v>0</v>
      </c>
      <c r="G303" s="14">
        <f t="shared" si="137"/>
        <v>0</v>
      </c>
      <c r="H303" s="14">
        <f t="shared" si="137"/>
        <v>0</v>
      </c>
      <c r="I303" s="14">
        <f t="shared" si="137"/>
        <v>0</v>
      </c>
      <c r="J303" s="14">
        <f>SUM(J308)</f>
        <v>0</v>
      </c>
      <c r="K303" s="14">
        <f>SUM(K308)</f>
        <v>0</v>
      </c>
      <c r="L303" s="71"/>
    </row>
    <row r="304" spans="1:12" ht="25.5">
      <c r="A304" s="9">
        <f t="shared" si="130"/>
        <v>291</v>
      </c>
      <c r="B304" s="45" t="s">
        <v>9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20"/>
    </row>
    <row r="305" spans="1:12" ht="38.25">
      <c r="A305" s="9">
        <f t="shared" si="130"/>
        <v>292</v>
      </c>
      <c r="B305" s="13" t="s">
        <v>25</v>
      </c>
      <c r="C305" s="46">
        <f>SUM(D305:K305)</f>
        <v>35692.40436</v>
      </c>
      <c r="D305" s="42">
        <f t="shared" ref="D305:I305" si="138">SUM(D306:D307)</f>
        <v>0</v>
      </c>
      <c r="E305" s="42">
        <f t="shared" si="138"/>
        <v>0</v>
      </c>
      <c r="F305" s="42">
        <f t="shared" si="138"/>
        <v>0</v>
      </c>
      <c r="G305" s="42">
        <f t="shared" si="138"/>
        <v>242.40436</v>
      </c>
      <c r="H305" s="42">
        <f t="shared" si="138"/>
        <v>35450</v>
      </c>
      <c r="I305" s="42">
        <f t="shared" si="138"/>
        <v>0</v>
      </c>
      <c r="J305" s="42">
        <f>SUM(J306:J307)</f>
        <v>0</v>
      </c>
      <c r="K305" s="42">
        <f>SUM(K306:K307)</f>
        <v>0</v>
      </c>
      <c r="L305" s="69" t="s">
        <v>28</v>
      </c>
    </row>
    <row r="306" spans="1:12">
      <c r="A306" s="9">
        <f t="shared" si="130"/>
        <v>293</v>
      </c>
      <c r="B306" s="13" t="s">
        <v>4</v>
      </c>
      <c r="C306" s="31">
        <f>SUM(D306:K306)</f>
        <v>35692.40436</v>
      </c>
      <c r="D306" s="14">
        <f t="shared" ref="D306:I308" si="139">SUM(D311+D316)</f>
        <v>0</v>
      </c>
      <c r="E306" s="14">
        <f t="shared" si="139"/>
        <v>0</v>
      </c>
      <c r="F306" s="14">
        <f t="shared" si="139"/>
        <v>0</v>
      </c>
      <c r="G306" s="14">
        <f t="shared" si="139"/>
        <v>242.40436</v>
      </c>
      <c r="H306" s="14">
        <f t="shared" si="139"/>
        <v>35450</v>
      </c>
      <c r="I306" s="14">
        <f t="shared" si="139"/>
        <v>0</v>
      </c>
      <c r="J306" s="14">
        <f t="shared" ref="J306:K308" si="140">SUM(J311+J316)</f>
        <v>0</v>
      </c>
      <c r="K306" s="14">
        <f t="shared" si="140"/>
        <v>0</v>
      </c>
      <c r="L306" s="70"/>
    </row>
    <row r="307" spans="1:12">
      <c r="A307" s="9">
        <f t="shared" si="130"/>
        <v>294</v>
      </c>
      <c r="B307" s="24" t="s">
        <v>5</v>
      </c>
      <c r="C307" s="31">
        <f>SUM(D307:K307)</f>
        <v>0</v>
      </c>
      <c r="D307" s="14">
        <f t="shared" si="139"/>
        <v>0</v>
      </c>
      <c r="E307" s="14">
        <f t="shared" si="139"/>
        <v>0</v>
      </c>
      <c r="F307" s="14">
        <f t="shared" si="139"/>
        <v>0</v>
      </c>
      <c r="G307" s="14">
        <f t="shared" si="139"/>
        <v>0</v>
      </c>
      <c r="H307" s="14">
        <f t="shared" si="139"/>
        <v>0</v>
      </c>
      <c r="I307" s="14">
        <f t="shared" si="139"/>
        <v>0</v>
      </c>
      <c r="J307" s="14">
        <f t="shared" si="140"/>
        <v>0</v>
      </c>
      <c r="K307" s="14">
        <f t="shared" si="140"/>
        <v>0</v>
      </c>
      <c r="L307" s="70"/>
    </row>
    <row r="308" spans="1:12">
      <c r="A308" s="9">
        <f t="shared" si="130"/>
        <v>295</v>
      </c>
      <c r="B308" s="21" t="s">
        <v>101</v>
      </c>
      <c r="C308" s="31">
        <f>SUM(D308:K308)</f>
        <v>0</v>
      </c>
      <c r="D308" s="14">
        <f t="shared" si="139"/>
        <v>0</v>
      </c>
      <c r="E308" s="14">
        <f t="shared" si="139"/>
        <v>0</v>
      </c>
      <c r="F308" s="14">
        <f t="shared" si="139"/>
        <v>0</v>
      </c>
      <c r="G308" s="14">
        <f t="shared" si="139"/>
        <v>0</v>
      </c>
      <c r="H308" s="14">
        <f t="shared" si="139"/>
        <v>0</v>
      </c>
      <c r="I308" s="14">
        <f t="shared" si="139"/>
        <v>0</v>
      </c>
      <c r="J308" s="14">
        <f t="shared" si="140"/>
        <v>0</v>
      </c>
      <c r="K308" s="14">
        <f t="shared" si="140"/>
        <v>0</v>
      </c>
      <c r="L308" s="71"/>
    </row>
    <row r="309" spans="1:12">
      <c r="A309" s="9">
        <f t="shared" si="130"/>
        <v>296</v>
      </c>
      <c r="B309" s="81" t="s">
        <v>10</v>
      </c>
      <c r="C309" s="82"/>
      <c r="D309" s="82"/>
      <c r="E309" s="82"/>
      <c r="F309" s="82"/>
      <c r="G309" s="82"/>
      <c r="H309" s="82"/>
      <c r="I309" s="82"/>
      <c r="J309" s="82"/>
      <c r="K309" s="82"/>
      <c r="L309" s="83"/>
    </row>
    <row r="310" spans="1:12" ht="51">
      <c r="A310" s="9">
        <f t="shared" si="130"/>
        <v>297</v>
      </c>
      <c r="B310" s="24" t="s">
        <v>23</v>
      </c>
      <c r="C310" s="30">
        <f>SUM(C311:C313)</f>
        <v>0</v>
      </c>
      <c r="D310" s="30">
        <f t="shared" ref="D310:I310" si="141">SUM(D311:D313)</f>
        <v>0</v>
      </c>
      <c r="E310" s="30">
        <f t="shared" si="141"/>
        <v>0</v>
      </c>
      <c r="F310" s="30">
        <f t="shared" si="141"/>
        <v>0</v>
      </c>
      <c r="G310" s="30">
        <f t="shared" si="141"/>
        <v>0</v>
      </c>
      <c r="H310" s="30">
        <f t="shared" si="141"/>
        <v>0</v>
      </c>
      <c r="I310" s="30">
        <f t="shared" si="141"/>
        <v>0</v>
      </c>
      <c r="J310" s="30">
        <f>SUM(J311:J313)</f>
        <v>0</v>
      </c>
      <c r="K310" s="30">
        <f>SUM(K311:K313)</f>
        <v>0</v>
      </c>
      <c r="L310" s="66" t="s">
        <v>28</v>
      </c>
    </row>
    <row r="311" spans="1:12">
      <c r="A311" s="9">
        <f t="shared" si="130"/>
        <v>298</v>
      </c>
      <c r="B311" s="21" t="s">
        <v>4</v>
      </c>
      <c r="C311" s="14">
        <f>SUM(D311:K311)</f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67"/>
    </row>
    <row r="312" spans="1:12">
      <c r="A312" s="9">
        <f t="shared" si="130"/>
        <v>299</v>
      </c>
      <c r="B312" s="24" t="s">
        <v>5</v>
      </c>
      <c r="C312" s="14">
        <f>SUM(D312:K312)</f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67"/>
    </row>
    <row r="313" spans="1:12">
      <c r="A313" s="9">
        <f t="shared" si="130"/>
        <v>300</v>
      </c>
      <c r="B313" s="21" t="s">
        <v>101</v>
      </c>
      <c r="C313" s="14">
        <f>SUM(D313:K313)</f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68"/>
    </row>
    <row r="314" spans="1:12">
      <c r="A314" s="9">
        <f t="shared" si="130"/>
        <v>301</v>
      </c>
      <c r="B314" s="81" t="s">
        <v>11</v>
      </c>
      <c r="C314" s="82"/>
      <c r="D314" s="82"/>
      <c r="E314" s="82"/>
      <c r="F314" s="82"/>
      <c r="G314" s="82"/>
      <c r="H314" s="82"/>
      <c r="I314" s="82"/>
      <c r="J314" s="82"/>
      <c r="K314" s="82"/>
      <c r="L314" s="83"/>
    </row>
    <row r="315" spans="1:12">
      <c r="A315" s="9">
        <f t="shared" si="130"/>
        <v>302</v>
      </c>
      <c r="B315" s="24" t="s">
        <v>8</v>
      </c>
      <c r="C315" s="28">
        <f>SUM(C316:C318)</f>
        <v>35692.40436</v>
      </c>
      <c r="D315" s="28">
        <f t="shared" ref="D315:I315" si="142">SUM(D316:D318)</f>
        <v>0</v>
      </c>
      <c r="E315" s="28">
        <f t="shared" si="142"/>
        <v>0</v>
      </c>
      <c r="F315" s="28">
        <f t="shared" si="142"/>
        <v>0</v>
      </c>
      <c r="G315" s="28">
        <f t="shared" si="142"/>
        <v>242.40436</v>
      </c>
      <c r="H315" s="28">
        <f t="shared" si="142"/>
        <v>35450</v>
      </c>
      <c r="I315" s="28">
        <f t="shared" si="142"/>
        <v>0</v>
      </c>
      <c r="J315" s="28">
        <f>SUM(J316:J318)</f>
        <v>0</v>
      </c>
      <c r="K315" s="28">
        <f>SUM(K316:K318)</f>
        <v>0</v>
      </c>
      <c r="L315" s="66" t="s">
        <v>28</v>
      </c>
    </row>
    <row r="316" spans="1:12">
      <c r="A316" s="9">
        <f t="shared" si="130"/>
        <v>303</v>
      </c>
      <c r="B316" s="21" t="s">
        <v>4</v>
      </c>
      <c r="C316" s="28">
        <f>SUM(D316:K316)</f>
        <v>35692.40436</v>
      </c>
      <c r="D316" s="28">
        <f t="shared" ref="D316:I318" si="143">SUM(D321)</f>
        <v>0</v>
      </c>
      <c r="E316" s="28">
        <f t="shared" si="143"/>
        <v>0</v>
      </c>
      <c r="F316" s="28">
        <f t="shared" si="143"/>
        <v>0</v>
      </c>
      <c r="G316" s="28">
        <f t="shared" si="143"/>
        <v>242.40436</v>
      </c>
      <c r="H316" s="28">
        <f t="shared" si="143"/>
        <v>35450</v>
      </c>
      <c r="I316" s="28">
        <f t="shared" si="143"/>
        <v>0</v>
      </c>
      <c r="J316" s="28">
        <f t="shared" ref="J316:K318" si="144">SUM(J321)</f>
        <v>0</v>
      </c>
      <c r="K316" s="28">
        <f t="shared" si="144"/>
        <v>0</v>
      </c>
      <c r="L316" s="67"/>
    </row>
    <row r="317" spans="1:12">
      <c r="A317" s="9">
        <f t="shared" si="130"/>
        <v>304</v>
      </c>
      <c r="B317" s="24" t="s">
        <v>5</v>
      </c>
      <c r="C317" s="28">
        <f>SUM(D317:K317)</f>
        <v>0</v>
      </c>
      <c r="D317" s="28">
        <f t="shared" si="143"/>
        <v>0</v>
      </c>
      <c r="E317" s="28">
        <f t="shared" si="143"/>
        <v>0</v>
      </c>
      <c r="F317" s="28">
        <f t="shared" si="143"/>
        <v>0</v>
      </c>
      <c r="G317" s="28">
        <f t="shared" si="143"/>
        <v>0</v>
      </c>
      <c r="H317" s="28">
        <f t="shared" si="143"/>
        <v>0</v>
      </c>
      <c r="I317" s="28">
        <f t="shared" si="143"/>
        <v>0</v>
      </c>
      <c r="J317" s="28">
        <f t="shared" si="144"/>
        <v>0</v>
      </c>
      <c r="K317" s="28">
        <f t="shared" si="144"/>
        <v>0</v>
      </c>
      <c r="L317" s="67"/>
    </row>
    <row r="318" spans="1:12">
      <c r="A318" s="9">
        <f t="shared" si="130"/>
        <v>305</v>
      </c>
      <c r="B318" s="21" t="s">
        <v>101</v>
      </c>
      <c r="C318" s="28">
        <f>SUM(D318:K318)</f>
        <v>0</v>
      </c>
      <c r="D318" s="28">
        <f t="shared" si="143"/>
        <v>0</v>
      </c>
      <c r="E318" s="28">
        <f t="shared" si="143"/>
        <v>0</v>
      </c>
      <c r="F318" s="28">
        <f t="shared" si="143"/>
        <v>0</v>
      </c>
      <c r="G318" s="28">
        <f t="shared" si="143"/>
        <v>0</v>
      </c>
      <c r="H318" s="28">
        <f t="shared" si="143"/>
        <v>0</v>
      </c>
      <c r="I318" s="28">
        <f t="shared" si="143"/>
        <v>0</v>
      </c>
      <c r="J318" s="28">
        <f t="shared" si="144"/>
        <v>0</v>
      </c>
      <c r="K318" s="28">
        <f t="shared" si="144"/>
        <v>0</v>
      </c>
      <c r="L318" s="68"/>
    </row>
    <row r="319" spans="1:12" ht="14.25" customHeight="1">
      <c r="A319" s="9">
        <f t="shared" si="130"/>
        <v>306</v>
      </c>
      <c r="B319" s="63" t="s">
        <v>103</v>
      </c>
      <c r="C319" s="64"/>
      <c r="D319" s="64"/>
      <c r="E319" s="64"/>
      <c r="F319" s="64"/>
      <c r="G319" s="64"/>
      <c r="H319" s="64"/>
      <c r="I319" s="64"/>
      <c r="J319" s="64"/>
      <c r="K319" s="64"/>
      <c r="L319" s="65"/>
    </row>
    <row r="320" spans="1:12">
      <c r="A320" s="9">
        <f t="shared" si="130"/>
        <v>307</v>
      </c>
      <c r="B320" s="50" t="s">
        <v>16</v>
      </c>
      <c r="C320" s="33">
        <f>SUM(C321:C323)</f>
        <v>35692.40436</v>
      </c>
      <c r="D320" s="14">
        <f t="shared" ref="D320:I320" si="145">SUM(D321:D323)</f>
        <v>0</v>
      </c>
      <c r="E320" s="14">
        <f t="shared" si="145"/>
        <v>0</v>
      </c>
      <c r="F320" s="14">
        <f t="shared" si="145"/>
        <v>0</v>
      </c>
      <c r="G320" s="14">
        <f t="shared" si="145"/>
        <v>242.40436</v>
      </c>
      <c r="H320" s="14">
        <f t="shared" si="145"/>
        <v>35450</v>
      </c>
      <c r="I320" s="14">
        <f t="shared" si="145"/>
        <v>0</v>
      </c>
      <c r="J320" s="14">
        <f>SUM(J321:J323)</f>
        <v>0</v>
      </c>
      <c r="K320" s="14">
        <f>SUM(K321:K323)</f>
        <v>0</v>
      </c>
      <c r="L320" s="66">
        <v>66</v>
      </c>
    </row>
    <row r="321" spans="1:12">
      <c r="A321" s="9">
        <f t="shared" si="130"/>
        <v>308</v>
      </c>
      <c r="B321" s="24" t="s">
        <v>4</v>
      </c>
      <c r="C321" s="14">
        <f>SUM(D321:K321)</f>
        <v>35692.40436</v>
      </c>
      <c r="D321" s="33">
        <f>SUM(D326+D329+D334+D339+D344)</f>
        <v>0</v>
      </c>
      <c r="E321" s="33">
        <f>SUM(E326+E329+E334+E339+E344)</f>
        <v>0</v>
      </c>
      <c r="F321" s="33">
        <f>SUM(F326+F329+F334+F339+F344)</f>
        <v>0</v>
      </c>
      <c r="G321" s="33">
        <f>SUM(G326+G329+G334+G339+G344)</f>
        <v>242.40436</v>
      </c>
      <c r="H321" s="33">
        <f>SUM(H326+H329+H334+H339+H344)</f>
        <v>35450</v>
      </c>
      <c r="I321" s="33">
        <f>SUM(I326+I329+I334+I339)</f>
        <v>0</v>
      </c>
      <c r="J321" s="33">
        <f>SUM(J326+J329+J334+J339)</f>
        <v>0</v>
      </c>
      <c r="K321" s="33">
        <f>SUM(K326+K329+K334+K339)</f>
        <v>0</v>
      </c>
      <c r="L321" s="67"/>
    </row>
    <row r="322" spans="1:12">
      <c r="A322" s="9">
        <f t="shared" si="130"/>
        <v>309</v>
      </c>
      <c r="B322" s="24" t="s">
        <v>5</v>
      </c>
      <c r="C322" s="14">
        <f>SUM(D322:K322)</f>
        <v>0</v>
      </c>
      <c r="D322" s="33">
        <f t="shared" ref="D322:I323" si="146">SUM(D330+D335+D340)</f>
        <v>0</v>
      </c>
      <c r="E322" s="33">
        <f t="shared" si="146"/>
        <v>0</v>
      </c>
      <c r="F322" s="33">
        <f t="shared" si="146"/>
        <v>0</v>
      </c>
      <c r="G322" s="33">
        <f t="shared" si="146"/>
        <v>0</v>
      </c>
      <c r="H322" s="33">
        <f>SUM(H330+H335+H340+H345)</f>
        <v>0</v>
      </c>
      <c r="I322" s="33">
        <f t="shared" si="146"/>
        <v>0</v>
      </c>
      <c r="J322" s="33">
        <f>SUM(J330+J335+J340)</f>
        <v>0</v>
      </c>
      <c r="K322" s="33">
        <f>SUM(K330+K335+K340)</f>
        <v>0</v>
      </c>
      <c r="L322" s="67"/>
    </row>
    <row r="323" spans="1:12">
      <c r="A323" s="9">
        <f t="shared" si="130"/>
        <v>310</v>
      </c>
      <c r="B323" s="21" t="s">
        <v>101</v>
      </c>
      <c r="C323" s="14">
        <f>SUM(D323:K323)</f>
        <v>0</v>
      </c>
      <c r="D323" s="33">
        <f t="shared" si="146"/>
        <v>0</v>
      </c>
      <c r="E323" s="33">
        <f t="shared" si="146"/>
        <v>0</v>
      </c>
      <c r="F323" s="33">
        <f t="shared" si="146"/>
        <v>0</v>
      </c>
      <c r="G323" s="33">
        <f t="shared" si="146"/>
        <v>0</v>
      </c>
      <c r="H323" s="33">
        <f>SUM(H331+H336+H341+H346)</f>
        <v>0</v>
      </c>
      <c r="I323" s="33">
        <f t="shared" si="146"/>
        <v>0</v>
      </c>
      <c r="J323" s="33">
        <f>SUM(J331+J336+J341)</f>
        <v>0</v>
      </c>
      <c r="K323" s="33">
        <f>SUM(K331+K336+K341)</f>
        <v>0</v>
      </c>
      <c r="L323" s="68"/>
    </row>
    <row r="324" spans="1:12">
      <c r="A324" s="9">
        <f t="shared" si="130"/>
        <v>311</v>
      </c>
      <c r="B324" s="92" t="s">
        <v>102</v>
      </c>
      <c r="C324" s="93"/>
      <c r="D324" s="93"/>
      <c r="E324" s="93"/>
      <c r="F324" s="93"/>
      <c r="G324" s="93"/>
      <c r="H324" s="93"/>
      <c r="I324" s="93"/>
      <c r="J324" s="94"/>
      <c r="K324" s="94"/>
      <c r="L324" s="95"/>
    </row>
    <row r="325" spans="1:12">
      <c r="A325" s="9">
        <f t="shared" si="130"/>
        <v>312</v>
      </c>
      <c r="B325" s="50" t="s">
        <v>16</v>
      </c>
      <c r="C325" s="14">
        <f>SUM(C326)</f>
        <v>242.40436</v>
      </c>
      <c r="D325" s="14">
        <f t="shared" ref="D325:K325" si="147">SUM(D326)</f>
        <v>0</v>
      </c>
      <c r="E325" s="14">
        <f t="shared" si="147"/>
        <v>0</v>
      </c>
      <c r="F325" s="14">
        <f t="shared" si="147"/>
        <v>0</v>
      </c>
      <c r="G325" s="14">
        <f t="shared" si="147"/>
        <v>242.40436</v>
      </c>
      <c r="H325" s="14">
        <f t="shared" si="147"/>
        <v>0</v>
      </c>
      <c r="I325" s="14">
        <f t="shared" si="147"/>
        <v>0</v>
      </c>
      <c r="J325" s="14">
        <f t="shared" si="147"/>
        <v>0</v>
      </c>
      <c r="K325" s="14">
        <f t="shared" si="147"/>
        <v>0</v>
      </c>
      <c r="L325" s="66">
        <v>66</v>
      </c>
    </row>
    <row r="326" spans="1:12">
      <c r="A326" s="9">
        <f t="shared" si="130"/>
        <v>313</v>
      </c>
      <c r="B326" s="24" t="s">
        <v>4</v>
      </c>
      <c r="C326" s="14">
        <f>SUM(D326:K326)</f>
        <v>242.40436</v>
      </c>
      <c r="D326" s="33">
        <v>0</v>
      </c>
      <c r="E326" s="33">
        <v>0</v>
      </c>
      <c r="F326" s="33">
        <v>0</v>
      </c>
      <c r="G326" s="33">
        <v>242.40436</v>
      </c>
      <c r="H326" s="33">
        <v>0</v>
      </c>
      <c r="I326" s="33">
        <v>0</v>
      </c>
      <c r="J326" s="33">
        <v>0</v>
      </c>
      <c r="K326" s="33">
        <v>0</v>
      </c>
      <c r="L326" s="68"/>
    </row>
    <row r="327" spans="1:12">
      <c r="A327" s="9">
        <f t="shared" si="130"/>
        <v>314</v>
      </c>
      <c r="B327" s="92" t="s">
        <v>104</v>
      </c>
      <c r="C327" s="93"/>
      <c r="D327" s="93"/>
      <c r="E327" s="93"/>
      <c r="F327" s="93"/>
      <c r="G327" s="93"/>
      <c r="H327" s="93"/>
      <c r="I327" s="93"/>
      <c r="J327" s="94"/>
      <c r="K327" s="94"/>
      <c r="L327" s="95"/>
    </row>
    <row r="328" spans="1:12">
      <c r="A328" s="9">
        <f t="shared" si="130"/>
        <v>315</v>
      </c>
      <c r="B328" s="50" t="s">
        <v>16</v>
      </c>
      <c r="C328" s="33">
        <f>SUM(C329:C331)</f>
        <v>35450</v>
      </c>
      <c r="D328" s="33">
        <f t="shared" ref="D328:I328" si="148">SUM(D329:D331)</f>
        <v>0</v>
      </c>
      <c r="E328" s="33">
        <f t="shared" si="148"/>
        <v>0</v>
      </c>
      <c r="F328" s="33">
        <f t="shared" si="148"/>
        <v>0</v>
      </c>
      <c r="G328" s="33">
        <f t="shared" si="148"/>
        <v>0</v>
      </c>
      <c r="H328" s="33">
        <f t="shared" si="148"/>
        <v>35450</v>
      </c>
      <c r="I328" s="33">
        <f t="shared" si="148"/>
        <v>0</v>
      </c>
      <c r="J328" s="33">
        <f>SUM(J329:J331)</f>
        <v>0</v>
      </c>
      <c r="K328" s="33">
        <f>SUM(K329:K331)</f>
        <v>0</v>
      </c>
      <c r="L328" s="66">
        <v>66</v>
      </c>
    </row>
    <row r="329" spans="1:12">
      <c r="A329" s="9">
        <f t="shared" si="130"/>
        <v>316</v>
      </c>
      <c r="B329" s="24" t="s">
        <v>4</v>
      </c>
      <c r="C329" s="14">
        <f>SUM(D329:K329)</f>
        <v>35450</v>
      </c>
      <c r="D329" s="33">
        <v>0</v>
      </c>
      <c r="E329" s="33">
        <v>0</v>
      </c>
      <c r="F329" s="33">
        <v>0</v>
      </c>
      <c r="G329" s="33">
        <v>0</v>
      </c>
      <c r="H329" s="33">
        <v>35450</v>
      </c>
      <c r="I329" s="33">
        <v>0</v>
      </c>
      <c r="J329" s="33">
        <v>0</v>
      </c>
      <c r="K329" s="33">
        <v>0</v>
      </c>
      <c r="L329" s="67"/>
    </row>
    <row r="330" spans="1:12">
      <c r="A330" s="9">
        <f t="shared" si="130"/>
        <v>317</v>
      </c>
      <c r="B330" s="24" t="s">
        <v>5</v>
      </c>
      <c r="C330" s="14">
        <f>SUM(D330:K330)</f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67"/>
    </row>
    <row r="331" spans="1:12">
      <c r="A331" s="9">
        <f t="shared" si="130"/>
        <v>318</v>
      </c>
      <c r="B331" s="21" t="s">
        <v>101</v>
      </c>
      <c r="C331" s="14">
        <f>SUM(D331:K331)</f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68"/>
    </row>
    <row r="332" spans="1:12">
      <c r="A332" s="9">
        <f t="shared" si="130"/>
        <v>319</v>
      </c>
      <c r="B332" s="92" t="s">
        <v>110</v>
      </c>
      <c r="C332" s="93"/>
      <c r="D332" s="93"/>
      <c r="E332" s="93"/>
      <c r="F332" s="93"/>
      <c r="G332" s="93"/>
      <c r="H332" s="93"/>
      <c r="I332" s="93"/>
      <c r="J332" s="94"/>
      <c r="K332" s="94"/>
      <c r="L332" s="95"/>
    </row>
    <row r="333" spans="1:12">
      <c r="A333" s="9">
        <f t="shared" si="130"/>
        <v>320</v>
      </c>
      <c r="B333" s="50" t="s">
        <v>16</v>
      </c>
      <c r="C333" s="33">
        <f>SUM(C334:C336)</f>
        <v>0</v>
      </c>
      <c r="D333" s="33">
        <f t="shared" ref="D333:I333" si="149">SUM(D334:D336)</f>
        <v>0</v>
      </c>
      <c r="E333" s="33">
        <f t="shared" si="149"/>
        <v>0</v>
      </c>
      <c r="F333" s="33">
        <f t="shared" si="149"/>
        <v>0</v>
      </c>
      <c r="G333" s="33">
        <f t="shared" si="149"/>
        <v>0</v>
      </c>
      <c r="H333" s="33">
        <f t="shared" si="149"/>
        <v>0</v>
      </c>
      <c r="I333" s="33">
        <f t="shared" si="149"/>
        <v>0</v>
      </c>
      <c r="J333" s="33">
        <f>SUM(J334:J336)</f>
        <v>0</v>
      </c>
      <c r="K333" s="33">
        <f>SUM(K334:K336)</f>
        <v>0</v>
      </c>
      <c r="L333" s="66">
        <v>66</v>
      </c>
    </row>
    <row r="334" spans="1:12">
      <c r="A334" s="9">
        <f t="shared" si="130"/>
        <v>321</v>
      </c>
      <c r="B334" s="24" t="s">
        <v>4</v>
      </c>
      <c r="C334" s="14">
        <f>SUM(D334:K334)</f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67"/>
    </row>
    <row r="335" spans="1:12">
      <c r="A335" s="9">
        <f t="shared" si="130"/>
        <v>322</v>
      </c>
      <c r="B335" s="24" t="s">
        <v>5</v>
      </c>
      <c r="C335" s="14">
        <f>SUM(D335:K335)</f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67"/>
    </row>
    <row r="336" spans="1:12">
      <c r="A336" s="9">
        <f t="shared" si="130"/>
        <v>323</v>
      </c>
      <c r="B336" s="21" t="s">
        <v>101</v>
      </c>
      <c r="C336" s="14">
        <f>SUM(D336:K336)</f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68"/>
    </row>
    <row r="337" spans="1:12">
      <c r="A337" s="9">
        <f t="shared" si="130"/>
        <v>324</v>
      </c>
      <c r="B337" s="92" t="s">
        <v>111</v>
      </c>
      <c r="C337" s="93"/>
      <c r="D337" s="93"/>
      <c r="E337" s="93"/>
      <c r="F337" s="93"/>
      <c r="G337" s="93"/>
      <c r="H337" s="93"/>
      <c r="I337" s="93"/>
      <c r="J337" s="94"/>
      <c r="K337" s="94"/>
      <c r="L337" s="95"/>
    </row>
    <row r="338" spans="1:12">
      <c r="A338" s="9">
        <f t="shared" si="130"/>
        <v>325</v>
      </c>
      <c r="B338" s="50" t="s">
        <v>16</v>
      </c>
      <c r="C338" s="33">
        <f>SUM(C339:C341)</f>
        <v>0</v>
      </c>
      <c r="D338" s="33">
        <f t="shared" ref="D338:I338" si="150">SUM(D339:D341)</f>
        <v>0</v>
      </c>
      <c r="E338" s="33">
        <f t="shared" si="150"/>
        <v>0</v>
      </c>
      <c r="F338" s="33">
        <f t="shared" si="150"/>
        <v>0</v>
      </c>
      <c r="G338" s="33">
        <f t="shared" si="150"/>
        <v>0</v>
      </c>
      <c r="H338" s="33">
        <f t="shared" si="150"/>
        <v>0</v>
      </c>
      <c r="I338" s="33">
        <f t="shared" si="150"/>
        <v>0</v>
      </c>
      <c r="J338" s="33">
        <f>SUM(J339:J341)</f>
        <v>0</v>
      </c>
      <c r="K338" s="33">
        <f>SUM(K339:K341)</f>
        <v>0</v>
      </c>
      <c r="L338" s="66">
        <v>66</v>
      </c>
    </row>
    <row r="339" spans="1:12">
      <c r="A339" s="9">
        <f t="shared" si="130"/>
        <v>326</v>
      </c>
      <c r="B339" s="24" t="s">
        <v>4</v>
      </c>
      <c r="C339" s="14">
        <f>SUM(D339:K339)</f>
        <v>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67"/>
    </row>
    <row r="340" spans="1:12">
      <c r="A340" s="9">
        <f t="shared" si="130"/>
        <v>327</v>
      </c>
      <c r="B340" s="24" t="s">
        <v>5</v>
      </c>
      <c r="C340" s="14">
        <f>SUM(D340:K340)</f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67"/>
    </row>
    <row r="341" spans="1:12">
      <c r="A341" s="9">
        <f t="shared" si="130"/>
        <v>328</v>
      </c>
      <c r="B341" s="21" t="s">
        <v>101</v>
      </c>
      <c r="C341" s="14">
        <f>SUM(D341:K341)</f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68"/>
    </row>
    <row r="342" spans="1:12">
      <c r="A342" s="9">
        <f t="shared" si="130"/>
        <v>329</v>
      </c>
      <c r="B342" s="92" t="s">
        <v>109</v>
      </c>
      <c r="C342" s="93"/>
      <c r="D342" s="93"/>
      <c r="E342" s="93"/>
      <c r="F342" s="93"/>
      <c r="G342" s="93"/>
      <c r="H342" s="93"/>
      <c r="I342" s="93"/>
      <c r="J342" s="94"/>
      <c r="K342" s="94"/>
      <c r="L342" s="95"/>
    </row>
    <row r="343" spans="1:12">
      <c r="A343" s="9">
        <f t="shared" si="130"/>
        <v>330</v>
      </c>
      <c r="B343" s="50" t="s">
        <v>16</v>
      </c>
      <c r="C343" s="33">
        <f>SUM(C344:C346)</f>
        <v>0</v>
      </c>
      <c r="D343" s="33">
        <f t="shared" ref="D343:I343" si="151">SUM(D344:D346)</f>
        <v>0</v>
      </c>
      <c r="E343" s="33">
        <f t="shared" si="151"/>
        <v>0</v>
      </c>
      <c r="F343" s="33">
        <f t="shared" si="151"/>
        <v>0</v>
      </c>
      <c r="G343" s="33">
        <f t="shared" si="151"/>
        <v>0</v>
      </c>
      <c r="H343" s="33">
        <f t="shared" si="151"/>
        <v>0</v>
      </c>
      <c r="I343" s="33">
        <f t="shared" si="151"/>
        <v>0</v>
      </c>
      <c r="J343" s="33">
        <f>SUM(J344:J346)</f>
        <v>0</v>
      </c>
      <c r="K343" s="33">
        <f>SUM(K344:K346)</f>
        <v>0</v>
      </c>
      <c r="L343" s="96">
        <v>66</v>
      </c>
    </row>
    <row r="344" spans="1:12">
      <c r="A344" s="9">
        <f t="shared" si="130"/>
        <v>331</v>
      </c>
      <c r="B344" s="24" t="s">
        <v>4</v>
      </c>
      <c r="C344" s="14">
        <f>SUM(D344:K344)</f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96"/>
    </row>
    <row r="345" spans="1:12">
      <c r="A345" s="9">
        <f t="shared" si="130"/>
        <v>332</v>
      </c>
      <c r="B345" s="24" t="s">
        <v>5</v>
      </c>
      <c r="C345" s="14">
        <f>SUM(D345:K345)</f>
        <v>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96"/>
    </row>
    <row r="346" spans="1:12">
      <c r="A346" s="9">
        <f t="shared" si="130"/>
        <v>333</v>
      </c>
      <c r="B346" s="21" t="s">
        <v>101</v>
      </c>
      <c r="C346" s="14">
        <f>SUM(D346:K346)</f>
        <v>0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96"/>
    </row>
    <row r="347" spans="1:12">
      <c r="A347" s="9">
        <f t="shared" si="130"/>
        <v>334</v>
      </c>
      <c r="B347" s="45" t="s">
        <v>17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20"/>
    </row>
    <row r="348" spans="1:12" ht="38.25">
      <c r="A348" s="9">
        <f t="shared" si="130"/>
        <v>335</v>
      </c>
      <c r="B348" s="43" t="s">
        <v>13</v>
      </c>
      <c r="C348" s="42">
        <f>SUM(C349:C349)</f>
        <v>0</v>
      </c>
      <c r="D348" s="42">
        <f t="shared" ref="D348:K348" si="152">SUM(D349:D349)</f>
        <v>0</v>
      </c>
      <c r="E348" s="42">
        <f t="shared" si="152"/>
        <v>0</v>
      </c>
      <c r="F348" s="42">
        <f t="shared" si="152"/>
        <v>0</v>
      </c>
      <c r="G348" s="42">
        <f t="shared" si="152"/>
        <v>0</v>
      </c>
      <c r="H348" s="42">
        <f t="shared" si="152"/>
        <v>0</v>
      </c>
      <c r="I348" s="42">
        <f t="shared" si="152"/>
        <v>0</v>
      </c>
      <c r="J348" s="42">
        <f t="shared" si="152"/>
        <v>0</v>
      </c>
      <c r="K348" s="42">
        <f t="shared" si="152"/>
        <v>0</v>
      </c>
      <c r="L348" s="91" t="s">
        <v>28</v>
      </c>
    </row>
    <row r="349" spans="1:12">
      <c r="A349" s="9">
        <f t="shared" si="130"/>
        <v>336</v>
      </c>
      <c r="B349" s="32" t="s">
        <v>4</v>
      </c>
      <c r="C349" s="14">
        <f>SUM(D349:K349)</f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91"/>
    </row>
  </sheetData>
  <mergeCells count="197">
    <mergeCell ref="B109:L109"/>
    <mergeCell ref="B54:L54"/>
    <mergeCell ref="L70:L71"/>
    <mergeCell ref="L66:L68"/>
    <mergeCell ref="L116:L118"/>
    <mergeCell ref="B119:L119"/>
    <mergeCell ref="L59:L61"/>
    <mergeCell ref="C23:C24"/>
    <mergeCell ref="E23:E24"/>
    <mergeCell ref="B31:L31"/>
    <mergeCell ref="L89:L90"/>
    <mergeCell ref="B91:L91"/>
    <mergeCell ref="L92:L94"/>
    <mergeCell ref="L102:L104"/>
    <mergeCell ref="B76:L76"/>
    <mergeCell ref="B98:L98"/>
    <mergeCell ref="L96:L97"/>
    <mergeCell ref="B88:L88"/>
    <mergeCell ref="B80:L80"/>
    <mergeCell ref="L85:L87"/>
    <mergeCell ref="B115:L115"/>
    <mergeCell ref="B148:L148"/>
    <mergeCell ref="L120:L121"/>
    <mergeCell ref="B141:L141"/>
    <mergeCell ref="L142:L144"/>
    <mergeCell ref="B126:L126"/>
    <mergeCell ref="B122:L122"/>
    <mergeCell ref="B129:L129"/>
    <mergeCell ref="L127:L128"/>
    <mergeCell ref="B133:L133"/>
    <mergeCell ref="L146:L147"/>
    <mergeCell ref="B145:L145"/>
    <mergeCell ref="B137:L137"/>
    <mergeCell ref="L134:L136"/>
    <mergeCell ref="L130:L132"/>
    <mergeCell ref="L123:L125"/>
    <mergeCell ref="L138:L140"/>
    <mergeCell ref="B1:E1"/>
    <mergeCell ref="G1:L1"/>
    <mergeCell ref="G2:L2"/>
    <mergeCell ref="G3:L3"/>
    <mergeCell ref="L73:L75"/>
    <mergeCell ref="L81:L83"/>
    <mergeCell ref="L43:L44"/>
    <mergeCell ref="A7:L7"/>
    <mergeCell ref="B22:L22"/>
    <mergeCell ref="A6:L6"/>
    <mergeCell ref="L28:L30"/>
    <mergeCell ref="B45:L45"/>
    <mergeCell ref="B48:L48"/>
    <mergeCell ref="L46:L47"/>
    <mergeCell ref="L11:L13"/>
    <mergeCell ref="F23:F24"/>
    <mergeCell ref="G23:G24"/>
    <mergeCell ref="I23:I24"/>
    <mergeCell ref="B72:L72"/>
    <mergeCell ref="B69:L69"/>
    <mergeCell ref="I4:L4"/>
    <mergeCell ref="C8:K8"/>
    <mergeCell ref="J23:J24"/>
    <mergeCell ref="K23:K24"/>
    <mergeCell ref="L153:L155"/>
    <mergeCell ref="L32:L33"/>
    <mergeCell ref="B62:L62"/>
    <mergeCell ref="B58:L58"/>
    <mergeCell ref="L35:L37"/>
    <mergeCell ref="B34:L34"/>
    <mergeCell ref="L55:L57"/>
    <mergeCell ref="L222:L223"/>
    <mergeCell ref="B212:L212"/>
    <mergeCell ref="L210:L211"/>
    <mergeCell ref="L219:L220"/>
    <mergeCell ref="L213:L214"/>
    <mergeCell ref="B215:L215"/>
    <mergeCell ref="L216:L217"/>
    <mergeCell ref="B162:L162"/>
    <mergeCell ref="L174:L175"/>
    <mergeCell ref="B159:L159"/>
    <mergeCell ref="L160:L161"/>
    <mergeCell ref="L163:L165"/>
    <mergeCell ref="L167:L169"/>
    <mergeCell ref="L63:L64"/>
    <mergeCell ref="B65:L65"/>
    <mergeCell ref="L77:L79"/>
    <mergeCell ref="L113:L114"/>
    <mergeCell ref="B156:L156"/>
    <mergeCell ref="L157:L158"/>
    <mergeCell ref="L194:L195"/>
    <mergeCell ref="B209:L209"/>
    <mergeCell ref="L200:L202"/>
    <mergeCell ref="B203:L203"/>
    <mergeCell ref="B206:L206"/>
    <mergeCell ref="L171:L172"/>
    <mergeCell ref="B176:L176"/>
    <mergeCell ref="L180:L182"/>
    <mergeCell ref="L187:L189"/>
    <mergeCell ref="L184:L185"/>
    <mergeCell ref="B173:L173"/>
    <mergeCell ref="B170:L170"/>
    <mergeCell ref="A5:L5"/>
    <mergeCell ref="B8:B9"/>
    <mergeCell ref="L39:L41"/>
    <mergeCell ref="B38:L38"/>
    <mergeCell ref="L23:L26"/>
    <mergeCell ref="L19:L21"/>
    <mergeCell ref="D23:D24"/>
    <mergeCell ref="L8:L9"/>
    <mergeCell ref="L149:L151"/>
    <mergeCell ref="A8:A9"/>
    <mergeCell ref="H23:H24"/>
    <mergeCell ref="B42:L42"/>
    <mergeCell ref="L49:L50"/>
    <mergeCell ref="B51:L51"/>
    <mergeCell ref="L52:L53"/>
    <mergeCell ref="B112:L112"/>
    <mergeCell ref="B84:L84"/>
    <mergeCell ref="L15:L17"/>
    <mergeCell ref="L110:L111"/>
    <mergeCell ref="L106:L108"/>
    <mergeCell ref="B95:L95"/>
    <mergeCell ref="L99:L100"/>
    <mergeCell ref="B101:L101"/>
    <mergeCell ref="B105:L105"/>
    <mergeCell ref="B314:L314"/>
    <mergeCell ref="L315:L318"/>
    <mergeCell ref="B319:L319"/>
    <mergeCell ref="L177:L178"/>
    <mergeCell ref="B179:L179"/>
    <mergeCell ref="B221:L221"/>
    <mergeCell ref="L197:L198"/>
    <mergeCell ref="L204:L205"/>
    <mergeCell ref="B183:L183"/>
    <mergeCell ref="B193:L193"/>
    <mergeCell ref="L191:L192"/>
    <mergeCell ref="L207:L208"/>
    <mergeCell ref="B236:L236"/>
    <mergeCell ref="B248:L248"/>
    <mergeCell ref="L246:L247"/>
    <mergeCell ref="B224:L224"/>
    <mergeCell ref="L225:L226"/>
    <mergeCell ref="B186:L186"/>
    <mergeCell ref="L231:L232"/>
    <mergeCell ref="L234:L235"/>
    <mergeCell ref="B242:L242"/>
    <mergeCell ref="B218:L218"/>
    <mergeCell ref="B245:L245"/>
    <mergeCell ref="L289:L290"/>
    <mergeCell ref="L348:L349"/>
    <mergeCell ref="L333:L336"/>
    <mergeCell ref="B337:L337"/>
    <mergeCell ref="B332:L332"/>
    <mergeCell ref="L343:L346"/>
    <mergeCell ref="L338:L341"/>
    <mergeCell ref="B342:L342"/>
    <mergeCell ref="L328:L331"/>
    <mergeCell ref="L320:L323"/>
    <mergeCell ref="B324:L324"/>
    <mergeCell ref="L325:L326"/>
    <mergeCell ref="B327:L327"/>
    <mergeCell ref="L310:L313"/>
    <mergeCell ref="L237:L238"/>
    <mergeCell ref="B239:L239"/>
    <mergeCell ref="L243:L244"/>
    <mergeCell ref="B309:L309"/>
    <mergeCell ref="L276:L277"/>
    <mergeCell ref="L283:L284"/>
    <mergeCell ref="L279:L281"/>
    <mergeCell ref="L249:L250"/>
    <mergeCell ref="L240:L241"/>
    <mergeCell ref="B299:L299"/>
    <mergeCell ref="L305:L308"/>
    <mergeCell ref="L255:L256"/>
    <mergeCell ref="B251:L251"/>
    <mergeCell ref="B257:L257"/>
    <mergeCell ref="B269:L269"/>
    <mergeCell ref="L267:L268"/>
    <mergeCell ref="L264:L265"/>
    <mergeCell ref="L273:L274"/>
    <mergeCell ref="L252:L253"/>
    <mergeCell ref="L261:L262"/>
    <mergeCell ref="B288:L288"/>
    <mergeCell ref="B285:L285"/>
    <mergeCell ref="L286:L287"/>
    <mergeCell ref="B295:L295"/>
    <mergeCell ref="L296:L298"/>
    <mergeCell ref="L300:L303"/>
    <mergeCell ref="L292:L294"/>
    <mergeCell ref="B227:L227"/>
    <mergeCell ref="L228:L229"/>
    <mergeCell ref="B275:L275"/>
    <mergeCell ref="B230:L230"/>
    <mergeCell ref="L258:L259"/>
    <mergeCell ref="L270:L271"/>
    <mergeCell ref="B278:L278"/>
    <mergeCell ref="B260:L260"/>
    <mergeCell ref="B272:L272"/>
    <mergeCell ref="B233:L233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0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2023-07-12T10:36:47Z</cp:lastPrinted>
  <dcterms:created xsi:type="dcterms:W3CDTF">2013-09-11T09:57:45Z</dcterms:created>
  <dcterms:modified xsi:type="dcterms:W3CDTF">2023-07-13T03:24:11Z</dcterms:modified>
</cp:coreProperties>
</file>