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10095" firstSheet="1" activeTab="1"/>
  </bookViews>
  <sheets>
    <sheet name="Цел.показатели" sheetId="1" state="hidden" r:id="rId1"/>
    <sheet name="Лист3" sheetId="3" r:id="rId2"/>
  </sheets>
  <definedNames>
    <definedName name="_xlnm.Print_Area" localSheetId="1">Лист3!$A$1:$V$97</definedName>
    <definedName name="_xlnm.Print_Area" localSheetId="0">Цел.показатели!$A$1:$M$16</definedName>
  </definedNames>
  <calcPr calcId="114210"/>
</workbook>
</file>

<file path=xl/calcChain.xml><?xml version="1.0" encoding="utf-8"?>
<calcChain xmlns="http://schemas.openxmlformats.org/spreadsheetml/2006/main">
  <c r="V97" i="3"/>
  <c r="U97"/>
  <c r="T97"/>
  <c r="S97"/>
  <c r="V96"/>
  <c r="U96"/>
  <c r="T96"/>
  <c r="S96"/>
  <c r="V95"/>
  <c r="U95"/>
  <c r="T95"/>
  <c r="S95"/>
  <c r="V94"/>
  <c r="U94"/>
  <c r="T94"/>
  <c r="S94"/>
  <c r="V93"/>
  <c r="U93"/>
  <c r="T93"/>
  <c r="S93"/>
  <c r="V92"/>
  <c r="U92"/>
  <c r="T92"/>
  <c r="S92"/>
  <c r="V91"/>
  <c r="U91"/>
  <c r="T91"/>
  <c r="S91"/>
  <c r="V90"/>
  <c r="U90"/>
  <c r="T90"/>
  <c r="S90"/>
  <c r="V89"/>
  <c r="U89"/>
  <c r="T89"/>
  <c r="S89"/>
  <c r="V88"/>
  <c r="U88"/>
  <c r="T88"/>
  <c r="S88"/>
  <c r="V87"/>
  <c r="U87"/>
  <c r="T87"/>
  <c r="S87"/>
  <c r="V86"/>
  <c r="U86"/>
  <c r="T86"/>
  <c r="S86"/>
  <c r="V85"/>
  <c r="U85"/>
  <c r="T85"/>
  <c r="S85"/>
  <c r="V84"/>
  <c r="U84"/>
  <c r="T84"/>
  <c r="S84"/>
  <c r="V83"/>
  <c r="U83"/>
  <c r="T83"/>
  <c r="S83"/>
  <c r="V82"/>
  <c r="U82"/>
  <c r="T82"/>
  <c r="S82"/>
  <c r="V81"/>
  <c r="U81"/>
  <c r="T81"/>
  <c r="S81"/>
  <c r="V80"/>
  <c r="U80"/>
  <c r="T80"/>
  <c r="S80"/>
  <c r="V79"/>
  <c r="U79"/>
  <c r="T79"/>
  <c r="S79"/>
  <c r="V78"/>
  <c r="U78"/>
  <c r="T78"/>
  <c r="S78"/>
  <c r="V77"/>
  <c r="U77"/>
  <c r="T77"/>
  <c r="S77"/>
  <c r="V76"/>
  <c r="U76"/>
  <c r="T76"/>
  <c r="S76"/>
  <c r="V75"/>
  <c r="U75"/>
  <c r="T75"/>
  <c r="S75"/>
  <c r="V74"/>
  <c r="U74"/>
  <c r="T74"/>
  <c r="S74"/>
  <c r="V73"/>
  <c r="U73"/>
  <c r="T73"/>
  <c r="S73"/>
  <c r="V72"/>
  <c r="U72"/>
  <c r="T72"/>
  <c r="S72"/>
  <c r="V71"/>
  <c r="U71"/>
  <c r="T71"/>
  <c r="S71"/>
  <c r="V70"/>
  <c r="U70"/>
  <c r="T70"/>
  <c r="S70"/>
  <c r="V69"/>
  <c r="U69"/>
  <c r="T69"/>
  <c r="S69"/>
  <c r="V68"/>
  <c r="U68"/>
  <c r="T68"/>
  <c r="S68"/>
  <c r="V67"/>
  <c r="U67"/>
  <c r="T67"/>
  <c r="S67"/>
  <c r="V66"/>
  <c r="U66"/>
  <c r="T66"/>
  <c r="S66"/>
  <c r="V65"/>
  <c r="U65"/>
  <c r="T65"/>
  <c r="S65"/>
  <c r="V64"/>
  <c r="U64"/>
  <c r="T64"/>
  <c r="S64"/>
  <c r="V63"/>
  <c r="U63"/>
  <c r="T63"/>
  <c r="S63"/>
  <c r="V62"/>
  <c r="U62"/>
  <c r="T62"/>
  <c r="S62"/>
  <c r="V61"/>
  <c r="U61"/>
  <c r="T61"/>
  <c r="S61"/>
  <c r="V60"/>
  <c r="U60"/>
  <c r="T60"/>
  <c r="S60"/>
  <c r="V59"/>
  <c r="U59"/>
  <c r="T59"/>
  <c r="S59"/>
  <c r="V58"/>
  <c r="U58"/>
  <c r="T58"/>
  <c r="S58"/>
  <c r="V57"/>
  <c r="U57"/>
  <c r="T57"/>
  <c r="S57"/>
  <c r="V56"/>
  <c r="U56"/>
  <c r="T56"/>
  <c r="S56"/>
  <c r="V55"/>
  <c r="U55"/>
  <c r="T55"/>
  <c r="S55"/>
  <c r="V49"/>
  <c r="U49"/>
  <c r="T49"/>
  <c r="S49"/>
  <c r="V43"/>
  <c r="U43"/>
  <c r="T43"/>
  <c r="S43"/>
  <c r="V37"/>
  <c r="U37"/>
  <c r="T37"/>
  <c r="S37"/>
  <c r="V31"/>
  <c r="U31"/>
  <c r="T31"/>
  <c r="S31"/>
  <c r="V25"/>
  <c r="U25"/>
  <c r="T25"/>
  <c r="S25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O16"/>
  <c r="O58"/>
  <c r="O10"/>
  <c r="O17"/>
  <c r="O15"/>
  <c r="K18"/>
  <c r="L18"/>
  <c r="M18"/>
  <c r="N18"/>
  <c r="O18"/>
  <c r="P18"/>
  <c r="Q18"/>
  <c r="R18"/>
  <c r="K17"/>
  <c r="L17"/>
  <c r="M17"/>
  <c r="N17"/>
  <c r="P17"/>
  <c r="Q17"/>
  <c r="R17"/>
  <c r="K16"/>
  <c r="L16"/>
  <c r="M16"/>
  <c r="N16"/>
  <c r="P16"/>
  <c r="Q16"/>
  <c r="R16"/>
  <c r="K15"/>
  <c r="L15"/>
  <c r="M15"/>
  <c r="N15"/>
  <c r="N57"/>
  <c r="N9"/>
  <c r="P15"/>
  <c r="Q15"/>
  <c r="R15"/>
  <c r="J18"/>
  <c r="J17"/>
  <c r="J16"/>
  <c r="J15"/>
  <c r="K14"/>
  <c r="L14"/>
  <c r="M14"/>
  <c r="M13"/>
  <c r="N14"/>
  <c r="O14"/>
  <c r="P14"/>
  <c r="Q14"/>
  <c r="R14"/>
  <c r="J14"/>
  <c r="K60"/>
  <c r="L60"/>
  <c r="M60"/>
  <c r="N60"/>
  <c r="O60"/>
  <c r="P60"/>
  <c r="Q60"/>
  <c r="R60"/>
  <c r="J60"/>
  <c r="K59"/>
  <c r="L59"/>
  <c r="M59"/>
  <c r="N59"/>
  <c r="O59"/>
  <c r="P59"/>
  <c r="Q59"/>
  <c r="Q11"/>
  <c r="R59"/>
  <c r="J59"/>
  <c r="K58"/>
  <c r="L58"/>
  <c r="L10"/>
  <c r="M58"/>
  <c r="N58"/>
  <c r="P58"/>
  <c r="Q58"/>
  <c r="Q10"/>
  <c r="R58"/>
  <c r="J58"/>
  <c r="K57"/>
  <c r="L57"/>
  <c r="M57"/>
  <c r="O57"/>
  <c r="P57"/>
  <c r="Q57"/>
  <c r="R57"/>
  <c r="J57"/>
  <c r="K56"/>
  <c r="L56"/>
  <c r="M56"/>
  <c r="N56"/>
  <c r="O56"/>
  <c r="P56"/>
  <c r="Q56"/>
  <c r="R56"/>
  <c r="J56"/>
  <c r="K91"/>
  <c r="L91"/>
  <c r="M91"/>
  <c r="N91"/>
  <c r="O91"/>
  <c r="P91"/>
  <c r="Q91"/>
  <c r="R91"/>
  <c r="J91"/>
  <c r="K85"/>
  <c r="L85"/>
  <c r="M85"/>
  <c r="N85"/>
  <c r="O85"/>
  <c r="P85"/>
  <c r="J85"/>
  <c r="K79"/>
  <c r="L79"/>
  <c r="M79"/>
  <c r="N79"/>
  <c r="O79"/>
  <c r="P79"/>
  <c r="J79"/>
  <c r="K73"/>
  <c r="L73"/>
  <c r="M73"/>
  <c r="N73"/>
  <c r="O73"/>
  <c r="P73"/>
  <c r="J73"/>
  <c r="K67"/>
  <c r="L67"/>
  <c r="M67"/>
  <c r="N67"/>
  <c r="O67"/>
  <c r="P67"/>
  <c r="J67"/>
  <c r="K61"/>
  <c r="L61"/>
  <c r="M61"/>
  <c r="N61"/>
  <c r="O61"/>
  <c r="P61"/>
  <c r="J61"/>
  <c r="K49"/>
  <c r="L49"/>
  <c r="M49"/>
  <c r="N49"/>
  <c r="O49"/>
  <c r="P49"/>
  <c r="Q49"/>
  <c r="R49"/>
  <c r="J49"/>
  <c r="K43"/>
  <c r="L43"/>
  <c r="M43"/>
  <c r="N43"/>
  <c r="O43"/>
  <c r="P43"/>
  <c r="Q43"/>
  <c r="R43"/>
  <c r="J43"/>
  <c r="K37"/>
  <c r="L37"/>
  <c r="M37"/>
  <c r="N37"/>
  <c r="O37"/>
  <c r="P37"/>
  <c r="Q37"/>
  <c r="R37"/>
  <c r="J37"/>
  <c r="K31"/>
  <c r="L31"/>
  <c r="M31"/>
  <c r="N31"/>
  <c r="O31"/>
  <c r="P31"/>
  <c r="Q31"/>
  <c r="R31"/>
  <c r="J31"/>
  <c r="K25"/>
  <c r="L25"/>
  <c r="M25"/>
  <c r="N25"/>
  <c r="O25"/>
  <c r="P25"/>
  <c r="Q25"/>
  <c r="R25"/>
  <c r="J25"/>
  <c r="K19"/>
  <c r="L19"/>
  <c r="M19"/>
  <c r="N19"/>
  <c r="O19"/>
  <c r="P19"/>
  <c r="Q19"/>
  <c r="R19"/>
  <c r="J19"/>
  <c r="I26"/>
  <c r="I27"/>
  <c r="I28"/>
  <c r="I29"/>
  <c r="I30"/>
  <c r="I32"/>
  <c r="I33"/>
  <c r="I34"/>
  <c r="I35"/>
  <c r="I36"/>
  <c r="I38"/>
  <c r="I39"/>
  <c r="I40"/>
  <c r="I41"/>
  <c r="I42"/>
  <c r="I44"/>
  <c r="I45"/>
  <c r="I46"/>
  <c r="I47"/>
  <c r="I48"/>
  <c r="I50"/>
  <c r="I51"/>
  <c r="I52"/>
  <c r="I53"/>
  <c r="I54"/>
  <c r="I24"/>
  <c r="I20"/>
  <c r="I21"/>
  <c r="I22"/>
  <c r="I23"/>
  <c r="I97"/>
  <c r="R79"/>
  <c r="R85"/>
  <c r="R73"/>
  <c r="R67"/>
  <c r="Q73"/>
  <c r="R61"/>
  <c r="Q79"/>
  <c r="Q85"/>
  <c r="Q67"/>
  <c r="Q61"/>
  <c r="J55"/>
  <c r="P10"/>
  <c r="J8"/>
  <c r="P8"/>
  <c r="J11"/>
  <c r="L11"/>
  <c r="R9"/>
  <c r="M10"/>
  <c r="R11"/>
  <c r="L55"/>
  <c r="Q55"/>
  <c r="O11"/>
  <c r="R8"/>
  <c r="N13"/>
  <c r="J9"/>
  <c r="J10"/>
  <c r="J12"/>
  <c r="J7"/>
  <c r="P9"/>
  <c r="K9"/>
  <c r="K11"/>
  <c r="P12"/>
  <c r="L12"/>
  <c r="I25"/>
  <c r="I37"/>
  <c r="R55"/>
  <c r="N55"/>
  <c r="K10"/>
  <c r="P11"/>
  <c r="P7"/>
  <c r="O13"/>
  <c r="K13"/>
  <c r="Q9"/>
  <c r="L13"/>
  <c r="Q13"/>
  <c r="Q12"/>
  <c r="M12"/>
  <c r="J13"/>
  <c r="L8"/>
  <c r="M9"/>
  <c r="R10"/>
  <c r="R12"/>
  <c r="R7"/>
  <c r="I17"/>
  <c r="N12"/>
  <c r="R13"/>
  <c r="I19"/>
  <c r="I31"/>
  <c r="O55"/>
  <c r="K55"/>
  <c r="Q8"/>
  <c r="I14"/>
  <c r="N10"/>
  <c r="N11"/>
  <c r="O12"/>
  <c r="K12"/>
  <c r="O9"/>
  <c r="I43"/>
  <c r="I49"/>
  <c r="P55"/>
  <c r="L9"/>
  <c r="L7"/>
  <c r="I95"/>
  <c r="I16"/>
  <c r="M8"/>
  <c r="I18"/>
  <c r="P13"/>
  <c r="O8"/>
  <c r="K8"/>
  <c r="M55"/>
  <c r="I96"/>
  <c r="N8"/>
  <c r="M11"/>
  <c r="I15"/>
  <c r="O7"/>
  <c r="Q7"/>
  <c r="K7"/>
  <c r="M7"/>
  <c r="N7"/>
  <c r="I13"/>
  <c r="I94"/>
  <c r="I93"/>
  <c r="I92"/>
  <c r="I91"/>
  <c r="I78"/>
  <c r="I84"/>
  <c r="I90"/>
  <c r="I89"/>
  <c r="I83"/>
  <c r="I77"/>
  <c r="I76"/>
  <c r="I75"/>
  <c r="I88"/>
  <c r="I82"/>
  <c r="I81"/>
  <c r="I74"/>
  <c r="I87"/>
  <c r="I86"/>
  <c r="I85"/>
  <c r="I79"/>
  <c r="I80"/>
  <c r="I73"/>
  <c r="I72"/>
  <c r="I71"/>
  <c r="I70"/>
  <c r="I69"/>
  <c r="I68"/>
  <c r="I67"/>
  <c r="I66"/>
  <c r="I65"/>
  <c r="I60"/>
  <c r="I12"/>
  <c r="I64"/>
  <c r="I59"/>
  <c r="I11"/>
  <c r="I63"/>
  <c r="I61"/>
  <c r="I62"/>
  <c r="I10"/>
  <c r="I58"/>
  <c r="I9"/>
  <c r="I57"/>
  <c r="I55"/>
  <c r="I56"/>
  <c r="I8"/>
  <c r="I7"/>
</calcChain>
</file>

<file path=xl/sharedStrings.xml><?xml version="1.0" encoding="utf-8"?>
<sst xmlns="http://schemas.openxmlformats.org/spreadsheetml/2006/main" count="190" uniqueCount="76">
  <si>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</si>
  <si>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</si>
  <si>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</si>
  <si>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</si>
  <si>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</si>
  <si>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</si>
  <si>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</si>
  <si>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</si>
  <si>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</si>
  <si>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</si>
  <si>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</si>
  <si>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</si>
  <si>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>Не более 1</t>
  </si>
  <si>
    <t>Чел./час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</si>
  <si>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</si>
  <si>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</si>
  <si>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</si>
  <si>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</si>
  <si>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</si>
  <si>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</si>
  <si>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</si>
  <si>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</si>
  <si>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</si>
  <si>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</si>
  <si>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</si>
  <si>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</si>
  <si>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</si>
  <si>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</si>
  <si>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</si>
  <si>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</si>
  <si>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</si>
  <si>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</si>
  <si>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</si>
  <si>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</si>
  <si>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</si>
  <si>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</si>
  <si>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ДК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</si>
  <si>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</si>
  <si>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</si>
  <si>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</si>
  <si>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</si>
  <si>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</si>
  <si>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</si>
  <si>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Не менее 5%</t>
  </si>
  <si>
    <t>2023 год</t>
  </si>
  <si>
    <t>2024 год</t>
  </si>
  <si>
    <t>шт</t>
  </si>
  <si>
    <t>не менее 2%</t>
  </si>
  <si>
    <t xml:space="preserve">Доля и размер финансового участия заинтересованных лиц в выполнении  работ по благоустройству дворовых территорий от общей стоимости работ, включенных в программу </t>
  </si>
  <si>
    <t xml:space="preserve">Объем трудового участия заинтересованных лиц в выполнении  работ по благоустройству дворовых территорий </t>
  </si>
  <si>
    <t xml:space="preserve">1.3. Комлексное благоустройство  "Рощи Памяти" п.Калья г.Североуральск </t>
  </si>
  <si>
    <t>Всего</t>
  </si>
  <si>
    <t>1.6. Комплексное благоустройство территории Солнечный остров п.Черемухово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</si>
  <si>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2018-2027 годы</t>
  </si>
  <si>
    <t>2025 год</t>
  </si>
  <si>
    <t>2026 год</t>
  </si>
  <si>
    <t>2027 год</t>
  </si>
  <si>
    <t>Наличие разработанной, прошедшей ценовую экспертизу проектно-сметной документации на объекты благоустройства общественных территорий</t>
  </si>
  <si>
    <t xml:space="preserve">местный бюджет </t>
  </si>
  <si>
    <t>2.2. Комплексное благоустройство дворовой территории по адресу: ул.Молодежная 8, ул.Мира 2, 4, ул.Осипенко 28, 30, 32</t>
  </si>
  <si>
    <t>2.3. Комплексное благоустройство дворовой территории по адресу: ул.Белинского 15, ул.50 лет СУБРа 57А, 59</t>
  </si>
  <si>
    <t>2.4. Комплексное благоустройство дворовой территории по адресу: ул.Ленина 22, ул.Молодежная 9, ул.Молодежная 7</t>
  </si>
  <si>
    <t>2.5. Комплексное благоустройство дворовой территории по адресу:ул.Ленина 36, 38, 40, ул.Молодежная 21, 23, 25, ул.Белинского 28, 30, 32, ул.Маяковского 5, 7, 9</t>
  </si>
  <si>
    <t>2. 1. Комплексное благоустройство дворовой территории по адресу: ул.Ленина 42,43</t>
  </si>
  <si>
    <t>2.6. Комплексное благоустройство дворовой территории (по итогам отбора)</t>
  </si>
  <si>
    <t xml:space="preserve">                                             
</t>
  </si>
  <si>
    <t>Приложение № 1                                                                                                              к постановлению Администрации Североуральского городского округа  от __________ №________                                                                                                Приложение № 1 к муниципальной программе «Формирование современной городской среды на территории Североуральского городского округа» на 2018 - 2027 годы</t>
  </si>
  <si>
    <t>1.5.Комплексное благоустройство  Танцевального сквера
 г. Североуральска (обновленный проект)</t>
  </si>
  <si>
    <t xml:space="preserve">План мероприятий и ресурсное обеспечение по реализации муниципальной программы Североуральского городского округа «Формирование современной городской среды </t>
  </si>
  <si>
    <t>1.4. Комплексное благоустройство  Площади Мира г.Североуральска</t>
  </si>
  <si>
    <t>2028 год</t>
  </si>
  <si>
    <t>2029 год</t>
  </si>
  <si>
    <t>2030 год</t>
  </si>
  <si>
    <t>на территории Североуральского городского округа» на 2018-2030 годы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</si>
  <si>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2018-2030 годы»</t>
  </si>
  <si>
    <t>Приложение № 3                                                     к муниципальной программе «Формирование современной городской среды на территории Североуральского городского округа» на 2018 - 2030 годы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</si>
</sst>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4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view="pageBreakPreview" zoomScale="60" workbookViewId="0">
      <selection activeCell="J14" sqref="J14"/>
    </sheetView>
  </sheetViews>
  <sheetFormatPr defaultRowHeight="15"/>
  <cols>
    <col min="1" max="1" width="7" customWidth="1"/>
    <col min="2" max="2" width="38.140625" customWidth="1"/>
    <col min="3" max="3" width="11.85546875" customWidth="1"/>
    <col min="4" max="4" width="13.42578125" customWidth="1"/>
    <col min="5" max="5" width="11.7109375" customWidth="1"/>
    <col min="6" max="7" width="10.85546875" customWidth="1"/>
    <col min="8" max="8" width="10" customWidth="1"/>
    <col min="10" max="10" width="11.140625" customWidth="1"/>
  </cols>
  <sheetData>
    <row r="1" spans="1:13" ht="104.45" customHeight="1">
      <c r="A1" s="6"/>
      <c r="B1" s="6"/>
      <c r="C1" s="6"/>
      <c r="D1" s="6"/>
      <c r="E1" s="11" t="s">
        <v>65</v>
      </c>
      <c r="F1" s="11"/>
      <c r="G1" s="36" t="s">
        <v>66</v>
      </c>
      <c r="H1" s="36"/>
      <c r="I1" s="36"/>
      <c r="J1" s="36"/>
      <c r="K1" s="36"/>
      <c r="L1" s="36"/>
      <c r="M1" s="36"/>
    </row>
    <row r="2" spans="1:13" ht="17.649999999999999" customHeight="1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.399999999999999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33.950000000000003" customHeight="1">
      <c r="A4" s="34" t="s">
        <v>0</v>
      </c>
      <c r="B4" s="35" t="s">
        <v>1</v>
      </c>
      <c r="C4" s="35" t="s">
        <v>2</v>
      </c>
      <c r="D4" s="32" t="s">
        <v>3</v>
      </c>
      <c r="E4" s="33"/>
      <c r="F4" s="33"/>
      <c r="G4" s="33"/>
      <c r="H4" s="33"/>
      <c r="I4" s="33"/>
      <c r="J4" s="33"/>
      <c r="K4" s="33"/>
      <c r="L4" s="33"/>
      <c r="M4" s="33"/>
    </row>
    <row r="5" spans="1:13" ht="14.45" hidden="1" customHeight="1">
      <c r="A5" s="34"/>
      <c r="B5" s="35"/>
      <c r="C5" s="35"/>
      <c r="D5" s="32"/>
      <c r="E5" s="33"/>
      <c r="F5" s="33"/>
      <c r="G5" s="33"/>
      <c r="H5" s="33"/>
      <c r="I5" s="33"/>
      <c r="J5" s="33"/>
      <c r="K5" s="33"/>
      <c r="L5" s="33"/>
      <c r="M5" s="33"/>
    </row>
    <row r="6" spans="1:13" ht="15" customHeight="1">
      <c r="A6" s="34"/>
      <c r="B6" s="35"/>
      <c r="C6" s="35"/>
      <c r="D6" s="7">
        <v>2018</v>
      </c>
      <c r="E6" s="7">
        <v>2019</v>
      </c>
      <c r="F6" s="7">
        <v>2020</v>
      </c>
      <c r="G6" s="7">
        <v>2021</v>
      </c>
      <c r="H6" s="8">
        <v>2022</v>
      </c>
      <c r="I6" s="9">
        <v>2023</v>
      </c>
      <c r="J6" s="9">
        <v>2024</v>
      </c>
      <c r="K6" s="10">
        <v>2025</v>
      </c>
      <c r="L6" s="10">
        <v>2026</v>
      </c>
      <c r="M6" s="10">
        <v>2027</v>
      </c>
    </row>
    <row r="7" spans="1:13" ht="15.75">
      <c r="A7" s="34"/>
      <c r="B7" s="35"/>
      <c r="C7" s="35"/>
      <c r="D7" s="7" t="s">
        <v>4</v>
      </c>
      <c r="E7" s="7" t="s">
        <v>4</v>
      </c>
      <c r="F7" s="7" t="s">
        <v>4</v>
      </c>
      <c r="G7" s="7" t="s">
        <v>4</v>
      </c>
      <c r="H7" s="8" t="s">
        <v>4</v>
      </c>
      <c r="I7" s="8" t="s">
        <v>4</v>
      </c>
      <c r="J7" s="8" t="s">
        <v>4</v>
      </c>
      <c r="K7" s="8" t="s">
        <v>4</v>
      </c>
      <c r="L7" s="8" t="s">
        <v>4</v>
      </c>
      <c r="M7" s="8" t="s">
        <v>4</v>
      </c>
    </row>
    <row r="8" spans="1:13" ht="41.45" customHeight="1">
      <c r="A8" s="34">
        <v>1</v>
      </c>
      <c r="B8" s="34" t="s">
        <v>9</v>
      </c>
      <c r="C8" s="34" t="s">
        <v>6</v>
      </c>
      <c r="D8" s="34">
        <v>1</v>
      </c>
      <c r="E8" s="34">
        <v>1</v>
      </c>
      <c r="F8" s="34">
        <v>1</v>
      </c>
      <c r="G8" s="34">
        <v>1</v>
      </c>
      <c r="H8" s="34">
        <v>2</v>
      </c>
      <c r="I8" s="9">
        <v>1</v>
      </c>
      <c r="J8" s="9">
        <v>1</v>
      </c>
      <c r="K8" s="9">
        <v>0</v>
      </c>
      <c r="L8" s="9">
        <v>0</v>
      </c>
      <c r="M8" s="9">
        <v>0</v>
      </c>
    </row>
    <row r="9" spans="1:13" ht="15.75" hidden="1">
      <c r="A9" s="34"/>
      <c r="B9" s="34"/>
      <c r="C9" s="34"/>
      <c r="D9" s="34"/>
      <c r="E9" s="34"/>
      <c r="F9" s="34"/>
      <c r="G9" s="34"/>
      <c r="H9" s="34"/>
      <c r="I9" s="9"/>
      <c r="J9" s="9"/>
      <c r="K9" s="9">
        <v>0</v>
      </c>
      <c r="L9" s="9">
        <v>0</v>
      </c>
      <c r="M9" s="9">
        <v>0</v>
      </c>
    </row>
    <row r="10" spans="1:13" ht="46.15" customHeight="1">
      <c r="A10" s="34">
        <v>2</v>
      </c>
      <c r="B10" s="35" t="s">
        <v>10</v>
      </c>
      <c r="C10" s="35" t="s">
        <v>11</v>
      </c>
      <c r="D10" s="34">
        <v>4</v>
      </c>
      <c r="E10" s="34">
        <v>8</v>
      </c>
      <c r="F10" s="34">
        <v>12</v>
      </c>
      <c r="G10" s="34">
        <v>16</v>
      </c>
      <c r="H10" s="34">
        <v>24</v>
      </c>
      <c r="I10" s="9">
        <v>28</v>
      </c>
      <c r="J10" s="9">
        <v>32</v>
      </c>
      <c r="K10" s="9">
        <v>0</v>
      </c>
      <c r="L10" s="9">
        <v>0</v>
      </c>
      <c r="M10" s="9">
        <v>0</v>
      </c>
    </row>
    <row r="11" spans="1:13" ht="15.75" hidden="1">
      <c r="A11" s="34"/>
      <c r="B11" s="35"/>
      <c r="C11" s="35"/>
      <c r="D11" s="34"/>
      <c r="E11" s="34"/>
      <c r="F11" s="34"/>
      <c r="G11" s="34"/>
      <c r="H11" s="34"/>
      <c r="I11" s="9"/>
      <c r="J11" s="9"/>
      <c r="K11" s="9">
        <v>0</v>
      </c>
      <c r="L11" s="9">
        <v>0</v>
      </c>
      <c r="M11" s="9">
        <v>0</v>
      </c>
    </row>
    <row r="12" spans="1:13" ht="51.6" customHeight="1">
      <c r="A12" s="8">
        <v>3</v>
      </c>
      <c r="B12" s="7" t="s">
        <v>5</v>
      </c>
      <c r="C12" s="7" t="s">
        <v>6</v>
      </c>
      <c r="D12" s="8">
        <v>3</v>
      </c>
      <c r="E12" s="8">
        <v>0</v>
      </c>
      <c r="F12" s="8">
        <v>1</v>
      </c>
      <c r="G12" s="8">
        <v>1</v>
      </c>
      <c r="H12" s="8">
        <v>2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</row>
    <row r="13" spans="1:13" ht="51.6" customHeight="1">
      <c r="A13" s="8">
        <v>4</v>
      </c>
      <c r="B13" s="7" t="s">
        <v>7</v>
      </c>
      <c r="C13" s="7" t="s">
        <v>8</v>
      </c>
      <c r="D13" s="8">
        <v>3</v>
      </c>
      <c r="E13" s="8">
        <v>0</v>
      </c>
      <c r="F13" s="8">
        <v>4</v>
      </c>
      <c r="G13" s="8">
        <v>5</v>
      </c>
      <c r="H13" s="8">
        <v>12</v>
      </c>
      <c r="I13" s="9">
        <v>0</v>
      </c>
      <c r="J13" s="9">
        <v>15</v>
      </c>
      <c r="K13" s="9">
        <v>0</v>
      </c>
      <c r="L13" s="9">
        <v>0</v>
      </c>
      <c r="M13" s="9">
        <v>0</v>
      </c>
    </row>
    <row r="14" spans="1:13" ht="81" customHeight="1">
      <c r="A14" s="8">
        <v>5</v>
      </c>
      <c r="B14" s="7" t="s">
        <v>57</v>
      </c>
      <c r="C14" s="7" t="s">
        <v>46</v>
      </c>
      <c r="D14" s="8">
        <v>0</v>
      </c>
      <c r="E14" s="8">
        <v>2</v>
      </c>
      <c r="F14" s="8">
        <v>0</v>
      </c>
      <c r="G14" s="8">
        <v>1</v>
      </c>
      <c r="H14" s="8">
        <v>1</v>
      </c>
      <c r="I14" s="9">
        <v>2</v>
      </c>
      <c r="J14" s="9">
        <v>1</v>
      </c>
      <c r="K14" s="9">
        <v>0</v>
      </c>
      <c r="L14" s="9">
        <v>0</v>
      </c>
      <c r="M14" s="9">
        <v>0</v>
      </c>
    </row>
    <row r="15" spans="1:13" ht="105.6" customHeight="1">
      <c r="A15" s="8">
        <v>6</v>
      </c>
      <c r="B15" s="7" t="s">
        <v>48</v>
      </c>
      <c r="C15" s="8" t="s">
        <v>8</v>
      </c>
      <c r="D15" s="8" t="s">
        <v>12</v>
      </c>
      <c r="E15" s="8" t="s">
        <v>43</v>
      </c>
      <c r="F15" s="8" t="s">
        <v>47</v>
      </c>
      <c r="G15" s="8" t="s">
        <v>47</v>
      </c>
      <c r="H15" s="8" t="s">
        <v>47</v>
      </c>
      <c r="I15" s="8" t="s">
        <v>47</v>
      </c>
      <c r="J15" s="8" t="s">
        <v>47</v>
      </c>
      <c r="K15" s="8" t="s">
        <v>47</v>
      </c>
      <c r="L15" s="8" t="s">
        <v>47</v>
      </c>
      <c r="M15" s="8" t="s">
        <v>47</v>
      </c>
    </row>
    <row r="16" spans="1:13" ht="81.2" customHeight="1">
      <c r="A16" s="8">
        <v>7</v>
      </c>
      <c r="B16" s="7" t="s">
        <v>49</v>
      </c>
      <c r="C16" s="8" t="s">
        <v>13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9">
      <c r="A17" s="2"/>
      <c r="B17" s="2"/>
      <c r="C17" s="2"/>
      <c r="D17" s="2"/>
      <c r="E17" s="2"/>
      <c r="F17" s="2"/>
      <c r="G17" s="2"/>
      <c r="H17" s="2"/>
    </row>
    <row r="19" spans="1:9">
      <c r="A19" s="3"/>
    </row>
    <row r="20" spans="1:9">
      <c r="A20" s="3"/>
    </row>
    <row r="24" spans="1:9" ht="64.5" customHeight="1">
      <c r="H24" s="5"/>
      <c r="I24" s="5"/>
    </row>
    <row r="25" spans="1:9" ht="121.9" customHeight="1"/>
    <row r="26" spans="1:9" ht="45.75" customHeight="1"/>
    <row r="28" spans="1:9" ht="35.65" customHeight="1"/>
    <row r="29" spans="1:9" ht="70.349999999999994" customHeight="1"/>
    <row r="30" spans="1:9" ht="74.650000000000006" customHeight="1"/>
    <row r="31" spans="1:9" ht="53.65" customHeight="1"/>
    <row r="32" spans="1:9" ht="52.7" customHeight="1"/>
    <row r="33" hidden="1"/>
    <row r="35" ht="35.65" customHeight="1"/>
    <row r="36" ht="48.95" customHeight="1"/>
    <row r="37" ht="78" customHeight="1"/>
    <row r="38" ht="43.5" customHeight="1"/>
    <row r="39" ht="57.4" customHeight="1"/>
    <row r="40" hidden="1"/>
    <row r="42" ht="59.1" customHeight="1"/>
    <row r="43" ht="111.75" customHeight="1"/>
    <row r="44" ht="80.099999999999994" customHeight="1"/>
    <row r="45" hidden="1"/>
    <row r="46" hidden="1"/>
    <row r="48" ht="34.35" customHeight="1"/>
    <row r="49" spans="1:1" ht="42.4" customHeight="1"/>
    <row r="50" spans="1:1" ht="38.65" customHeight="1"/>
    <row r="51" spans="1:1" ht="18.75">
      <c r="A51" s="4"/>
    </row>
    <row r="52" spans="1:1" ht="18.75">
      <c r="A52" s="1"/>
    </row>
    <row r="53" spans="1:1" ht="18.75">
      <c r="A53" s="1"/>
    </row>
    <row r="54" spans="1:1" ht="18.75">
      <c r="A54" s="1"/>
    </row>
    <row r="60" spans="1:1" ht="46.9" customHeight="1"/>
    <row r="61" spans="1:1" ht="73.150000000000006" customHeight="1"/>
    <row r="62" spans="1:1" ht="75.75" customHeight="1"/>
    <row r="63" spans="1:1" ht="30.6" customHeight="1"/>
    <row r="64" spans="1:1" ht="16.149999999999999" customHeight="1"/>
    <row r="66" ht="22.7" customHeight="1"/>
    <row r="67" ht="28.5" customHeight="1"/>
    <row r="68" ht="21.4" hidden="1" customHeight="1"/>
    <row r="69" hidden="1"/>
    <row r="70" hidden="1"/>
    <row r="71" ht="57.4" customHeight="1"/>
    <row r="73" ht="17.649999999999999" customHeight="1"/>
    <row r="74" hidden="1"/>
    <row r="75" hidden="1"/>
    <row r="77" ht="24.75" customHeight="1"/>
    <row r="80" ht="14.65" customHeight="1"/>
    <row r="81" hidden="1"/>
    <row r="82" hidden="1"/>
    <row r="83" hidden="1"/>
    <row r="85" ht="35.65" customHeight="1"/>
    <row r="86" hidden="1"/>
    <row r="88" ht="23.1" customHeight="1"/>
    <row r="89" ht="45.2" hidden="1" customHeight="1"/>
    <row r="90" ht="45.2" hidden="1" customHeight="1"/>
    <row r="91" ht="45.75" hidden="1" customHeight="1" thickBot="1"/>
    <row r="94" ht="29.1" customHeight="1"/>
    <row r="95" ht="21" customHeight="1"/>
    <row r="96" hidden="1"/>
    <row r="97" hidden="1"/>
    <row r="98" hidden="1"/>
  </sheetData>
  <mergeCells count="22">
    <mergeCell ref="F10:F11"/>
    <mergeCell ref="G10:G11"/>
    <mergeCell ref="C8:C9"/>
    <mergeCell ref="E8:E9"/>
    <mergeCell ref="H10:H11"/>
    <mergeCell ref="D10:D11"/>
    <mergeCell ref="E10:E11"/>
    <mergeCell ref="G1:M1"/>
    <mergeCell ref="A2:M3"/>
    <mergeCell ref="A10:A11"/>
    <mergeCell ref="B10:B11"/>
    <mergeCell ref="C10:C11"/>
    <mergeCell ref="D4:M5"/>
    <mergeCell ref="H8:H9"/>
    <mergeCell ref="F8:F9"/>
    <mergeCell ref="A4:A7"/>
    <mergeCell ref="B4:B7"/>
    <mergeCell ref="D8:D9"/>
    <mergeCell ref="C4:C7"/>
    <mergeCell ref="G8:G9"/>
    <mergeCell ref="A8:A9"/>
    <mergeCell ref="B8:B9"/>
  </mergeCells>
  <phoneticPr fontId="0" type="noConversion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tabSelected="1" topLeftCell="C1" zoomScale="75" zoomScaleNormal="60" workbookViewId="0">
      <selection activeCell="C5" sqref="C5:C6"/>
    </sheetView>
  </sheetViews>
  <sheetFormatPr defaultColWidth="8.85546875" defaultRowHeight="15"/>
  <cols>
    <col min="1" max="1" width="31.85546875" style="13" customWidth="1"/>
    <col min="2" max="2" width="22.28515625" style="14" customWidth="1"/>
    <col min="3" max="3" width="22.85546875" style="13" customWidth="1"/>
    <col min="4" max="8" width="5.7109375" style="13" customWidth="1"/>
    <col min="9" max="9" width="17.5703125" style="13" customWidth="1"/>
    <col min="10" max="10" width="14.7109375" style="13" customWidth="1"/>
    <col min="11" max="11" width="16.5703125" style="13" customWidth="1"/>
    <col min="12" max="12" width="16.85546875" style="13" customWidth="1"/>
    <col min="13" max="13" width="16.140625" style="13" customWidth="1"/>
    <col min="14" max="14" width="17.140625" style="13" customWidth="1"/>
    <col min="15" max="16" width="16.5703125" style="13" customWidth="1"/>
    <col min="17" max="17" width="14" style="13" customWidth="1"/>
    <col min="18" max="21" width="12.85546875" style="13" customWidth="1"/>
    <col min="22" max="22" width="10.28515625" style="13" customWidth="1"/>
    <col min="23" max="16384" width="8.85546875" style="13"/>
  </cols>
  <sheetData>
    <row r="1" spans="1:22" ht="14.45" customHeight="1">
      <c r="A1" s="52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2"/>
      <c r="R1" s="12"/>
      <c r="S1" s="12"/>
      <c r="T1" s="12"/>
      <c r="U1" s="12"/>
      <c r="V1" s="12"/>
    </row>
    <row r="2" spans="1:22" ht="102" customHeight="1">
      <c r="A2" s="15"/>
      <c r="B2" s="16"/>
      <c r="C2" s="17"/>
      <c r="D2" s="17"/>
      <c r="E2" s="17"/>
      <c r="F2" s="17"/>
      <c r="G2" s="17"/>
      <c r="H2" s="15"/>
      <c r="I2" s="15"/>
      <c r="J2" s="15"/>
      <c r="K2" s="15"/>
      <c r="L2" s="15"/>
      <c r="N2" s="15"/>
      <c r="O2" s="15"/>
      <c r="P2" s="15"/>
      <c r="Q2" s="15"/>
      <c r="R2" s="15"/>
      <c r="S2" s="38" t="s">
        <v>75</v>
      </c>
      <c r="T2" s="38"/>
      <c r="U2" s="38"/>
      <c r="V2" s="38"/>
    </row>
    <row r="3" spans="1:22" ht="32.25" customHeight="1">
      <c r="A3" s="39" t="s">
        <v>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28.5" customHeight="1">
      <c r="A4" s="40" t="s">
        <v>73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54" customHeight="1">
      <c r="A5" s="45" t="s">
        <v>14</v>
      </c>
      <c r="B5" s="45" t="s">
        <v>30</v>
      </c>
      <c r="C5" s="45" t="s">
        <v>15</v>
      </c>
      <c r="D5" s="45" t="s">
        <v>16</v>
      </c>
      <c r="E5" s="45"/>
      <c r="F5" s="45"/>
      <c r="G5" s="45"/>
      <c r="H5" s="45"/>
      <c r="I5" s="50" t="s">
        <v>17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177.75" customHeight="1">
      <c r="A6" s="45"/>
      <c r="B6" s="45"/>
      <c r="C6" s="45"/>
      <c r="D6" s="31" t="s">
        <v>18</v>
      </c>
      <c r="E6" s="31" t="s">
        <v>19</v>
      </c>
      <c r="F6" s="31" t="s">
        <v>20</v>
      </c>
      <c r="G6" s="31" t="s">
        <v>21</v>
      </c>
      <c r="H6" s="31" t="s">
        <v>36</v>
      </c>
      <c r="I6" s="18" t="s">
        <v>51</v>
      </c>
      <c r="J6" s="18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44</v>
      </c>
      <c r="P6" s="19" t="s">
        <v>45</v>
      </c>
      <c r="Q6" s="19" t="s">
        <v>54</v>
      </c>
      <c r="R6" s="19" t="s">
        <v>55</v>
      </c>
      <c r="S6" s="19" t="s">
        <v>56</v>
      </c>
      <c r="T6" s="19" t="s">
        <v>70</v>
      </c>
      <c r="U6" s="19" t="s">
        <v>71</v>
      </c>
      <c r="V6" s="19" t="s">
        <v>72</v>
      </c>
    </row>
    <row r="7" spans="1:22" ht="103.9" customHeight="1">
      <c r="A7" s="20" t="s">
        <v>74</v>
      </c>
      <c r="B7" s="41" t="s">
        <v>22</v>
      </c>
      <c r="C7" s="21"/>
      <c r="D7" s="22"/>
      <c r="E7" s="23"/>
      <c r="F7" s="22"/>
      <c r="G7" s="22"/>
      <c r="H7" s="22"/>
      <c r="I7" s="24">
        <f>SUM(I8:I12)</f>
        <v>268789.63389000006</v>
      </c>
      <c r="J7" s="24">
        <f t="shared" ref="J7:R7" si="0">SUM(J8:J12)</f>
        <v>11446.8</v>
      </c>
      <c r="K7" s="24">
        <f t="shared" si="0"/>
        <v>28594.69599</v>
      </c>
      <c r="L7" s="24">
        <f t="shared" si="0"/>
        <v>36526.969579999997</v>
      </c>
      <c r="M7" s="24">
        <f t="shared" si="0"/>
        <v>24020.895239999998</v>
      </c>
      <c r="N7" s="24">
        <f t="shared" si="0"/>
        <v>60229.67308</v>
      </c>
      <c r="O7" s="24">
        <f t="shared" si="0"/>
        <v>10200.6</v>
      </c>
      <c r="P7" s="24">
        <f t="shared" si="0"/>
        <v>36520</v>
      </c>
      <c r="Q7" s="24">
        <f t="shared" si="0"/>
        <v>56850</v>
      </c>
      <c r="R7" s="24">
        <f t="shared" si="0"/>
        <v>4400</v>
      </c>
      <c r="S7" s="24">
        <f>SUM(S8:S12)</f>
        <v>0</v>
      </c>
      <c r="T7" s="24">
        <f>SUM(T8:T12)</f>
        <v>0</v>
      </c>
      <c r="U7" s="24">
        <f>SUM(U8:U12)</f>
        <v>0</v>
      </c>
      <c r="V7" s="24">
        <f>SUM(V8:V12)</f>
        <v>0</v>
      </c>
    </row>
    <row r="8" spans="1:22" ht="25.15" customHeight="1">
      <c r="A8" s="47" t="s">
        <v>23</v>
      </c>
      <c r="B8" s="42"/>
      <c r="C8" s="21" t="s">
        <v>24</v>
      </c>
      <c r="D8" s="22"/>
      <c r="E8" s="25"/>
      <c r="F8" s="26"/>
      <c r="G8" s="26"/>
      <c r="H8" s="26"/>
      <c r="I8" s="24">
        <f t="shared" ref="I8:I24" si="1">SUM(J8:V8)</f>
        <v>0</v>
      </c>
      <c r="J8" s="27">
        <f>SUM(J14,J56)</f>
        <v>0</v>
      </c>
      <c r="K8" s="27">
        <f t="shared" ref="K8:R8" si="2">SUM(K14,K56)</f>
        <v>0</v>
      </c>
      <c r="L8" s="27">
        <f t="shared" si="2"/>
        <v>0</v>
      </c>
      <c r="M8" s="27">
        <f t="shared" si="2"/>
        <v>0</v>
      </c>
      <c r="N8" s="27">
        <f t="shared" si="2"/>
        <v>0</v>
      </c>
      <c r="O8" s="27">
        <f t="shared" si="2"/>
        <v>0</v>
      </c>
      <c r="P8" s="27">
        <f t="shared" si="2"/>
        <v>0</v>
      </c>
      <c r="Q8" s="27">
        <f t="shared" si="2"/>
        <v>0</v>
      </c>
      <c r="R8" s="27">
        <f t="shared" si="2"/>
        <v>0</v>
      </c>
      <c r="S8" s="27">
        <f t="shared" ref="S8:V9" si="3">SUM(S14,S56)</f>
        <v>0</v>
      </c>
      <c r="T8" s="27">
        <f t="shared" si="3"/>
        <v>0</v>
      </c>
      <c r="U8" s="27">
        <f t="shared" si="3"/>
        <v>0</v>
      </c>
      <c r="V8" s="27">
        <f t="shared" si="3"/>
        <v>0</v>
      </c>
    </row>
    <row r="9" spans="1:22" ht="25.15" customHeight="1">
      <c r="A9" s="48"/>
      <c r="B9" s="42"/>
      <c r="C9" s="21" t="s">
        <v>25</v>
      </c>
      <c r="D9" s="26"/>
      <c r="E9" s="25"/>
      <c r="F9" s="26"/>
      <c r="G9" s="26"/>
      <c r="H9" s="26"/>
      <c r="I9" s="24">
        <f t="shared" si="1"/>
        <v>139992.70000000001</v>
      </c>
      <c r="J9" s="27">
        <f>SUM(J15,J57)</f>
        <v>8584.7999999999993</v>
      </c>
      <c r="K9" s="27">
        <f t="shared" ref="K9:R9" si="4">SUM(K15,K57)</f>
        <v>26224.5</v>
      </c>
      <c r="L9" s="27">
        <f t="shared" si="4"/>
        <v>26916.1</v>
      </c>
      <c r="M9" s="27">
        <f t="shared" si="4"/>
        <v>18759.599999999999</v>
      </c>
      <c r="N9" s="27">
        <f t="shared" si="4"/>
        <v>29400</v>
      </c>
      <c r="O9" s="27">
        <f t="shared" si="4"/>
        <v>4107.7</v>
      </c>
      <c r="P9" s="27">
        <f t="shared" si="4"/>
        <v>26000</v>
      </c>
      <c r="Q9" s="27">
        <f t="shared" si="4"/>
        <v>0</v>
      </c>
      <c r="R9" s="27">
        <f t="shared" si="4"/>
        <v>0</v>
      </c>
      <c r="S9" s="27">
        <f t="shared" si="3"/>
        <v>0</v>
      </c>
      <c r="T9" s="27">
        <f t="shared" si="3"/>
        <v>0</v>
      </c>
      <c r="U9" s="27">
        <f t="shared" si="3"/>
        <v>0</v>
      </c>
      <c r="V9" s="27">
        <f t="shared" si="3"/>
        <v>0</v>
      </c>
    </row>
    <row r="10" spans="1:22" ht="25.15" customHeight="1">
      <c r="A10" s="48"/>
      <c r="B10" s="42"/>
      <c r="C10" s="21" t="s">
        <v>26</v>
      </c>
      <c r="D10" s="26"/>
      <c r="E10" s="25"/>
      <c r="F10" s="26"/>
      <c r="G10" s="26"/>
      <c r="H10" s="26"/>
      <c r="I10" s="24">
        <f t="shared" si="1"/>
        <v>64727.541060000003</v>
      </c>
      <c r="J10" s="27">
        <f>SUM(J16,J58,J97)</f>
        <v>909</v>
      </c>
      <c r="K10" s="27">
        <f t="shared" ref="K10:R10" si="5">SUM(K16,K58,K97)</f>
        <v>935.37552000000005</v>
      </c>
      <c r="L10" s="27">
        <f t="shared" si="5"/>
        <v>1458.11814</v>
      </c>
      <c r="M10" s="27">
        <f t="shared" si="5"/>
        <v>532.9</v>
      </c>
      <c r="N10" s="27">
        <f t="shared" si="5"/>
        <v>1049.2474</v>
      </c>
      <c r="O10" s="27">
        <f t="shared" si="5"/>
        <v>3642.9</v>
      </c>
      <c r="P10" s="27">
        <f t="shared" si="5"/>
        <v>1750</v>
      </c>
      <c r="Q10" s="27">
        <f t="shared" si="5"/>
        <v>54450</v>
      </c>
      <c r="R10" s="27">
        <f t="shared" si="5"/>
        <v>0</v>
      </c>
      <c r="S10" s="27">
        <f>SUM(S16,S58,S97)</f>
        <v>0</v>
      </c>
      <c r="T10" s="27">
        <f>SUM(T16,T58,T97)</f>
        <v>0</v>
      </c>
      <c r="U10" s="27">
        <f>SUM(U16,U58,U97)</f>
        <v>0</v>
      </c>
      <c r="V10" s="27">
        <f>SUM(V16,V58,V97)</f>
        <v>0</v>
      </c>
    </row>
    <row r="11" spans="1:22" ht="49.5" customHeight="1">
      <c r="A11" s="48"/>
      <c r="B11" s="42"/>
      <c r="C11" s="21" t="s">
        <v>41</v>
      </c>
      <c r="D11" s="26"/>
      <c r="E11" s="25"/>
      <c r="F11" s="26"/>
      <c r="G11" s="26"/>
      <c r="H11" s="26"/>
      <c r="I11" s="24">
        <f t="shared" si="1"/>
        <v>64069.392829999997</v>
      </c>
      <c r="J11" s="27">
        <f>SUM(J17,J59)</f>
        <v>1953</v>
      </c>
      <c r="K11" s="27">
        <f t="shared" ref="K11:R11" si="6">SUM(K17,K59)</f>
        <v>1434.8204699999999</v>
      </c>
      <c r="L11" s="27">
        <f t="shared" si="6"/>
        <v>8152.75144</v>
      </c>
      <c r="M11" s="27">
        <f t="shared" si="6"/>
        <v>4728.3952399999998</v>
      </c>
      <c r="N11" s="27">
        <f t="shared" si="6"/>
        <v>29780.42568</v>
      </c>
      <c r="O11" s="27">
        <f t="shared" si="6"/>
        <v>2450</v>
      </c>
      <c r="P11" s="27">
        <f t="shared" si="6"/>
        <v>8770</v>
      </c>
      <c r="Q11" s="27">
        <f t="shared" si="6"/>
        <v>2400</v>
      </c>
      <c r="R11" s="27">
        <f t="shared" si="6"/>
        <v>4400</v>
      </c>
      <c r="S11" s="27">
        <f t="shared" ref="S11:V12" si="7">SUM(S17,S59)</f>
        <v>0</v>
      </c>
      <c r="T11" s="27">
        <f t="shared" si="7"/>
        <v>0</v>
      </c>
      <c r="U11" s="27">
        <f t="shared" si="7"/>
        <v>0</v>
      </c>
      <c r="V11" s="27">
        <f t="shared" si="7"/>
        <v>0</v>
      </c>
    </row>
    <row r="12" spans="1:22" ht="31.5">
      <c r="A12" s="49"/>
      <c r="B12" s="43"/>
      <c r="C12" s="21" t="s">
        <v>27</v>
      </c>
      <c r="D12" s="26"/>
      <c r="E12" s="25"/>
      <c r="F12" s="26"/>
      <c r="G12" s="26"/>
      <c r="H12" s="26"/>
      <c r="I12" s="24">
        <f t="shared" si="1"/>
        <v>0</v>
      </c>
      <c r="J12" s="27">
        <f>SUM(J18,J60)</f>
        <v>0</v>
      </c>
      <c r="K12" s="27">
        <f t="shared" ref="K12:R12" si="8">SUM(K18,K60)</f>
        <v>0</v>
      </c>
      <c r="L12" s="27">
        <f t="shared" si="8"/>
        <v>0</v>
      </c>
      <c r="M12" s="27">
        <f t="shared" si="8"/>
        <v>0</v>
      </c>
      <c r="N12" s="27">
        <f t="shared" si="8"/>
        <v>0</v>
      </c>
      <c r="O12" s="27">
        <f t="shared" si="8"/>
        <v>0</v>
      </c>
      <c r="P12" s="27">
        <f t="shared" si="8"/>
        <v>0</v>
      </c>
      <c r="Q12" s="27">
        <f t="shared" si="8"/>
        <v>0</v>
      </c>
      <c r="R12" s="27">
        <f t="shared" si="8"/>
        <v>0</v>
      </c>
      <c r="S12" s="27">
        <f t="shared" si="7"/>
        <v>0</v>
      </c>
      <c r="T12" s="27">
        <f t="shared" si="7"/>
        <v>0</v>
      </c>
      <c r="U12" s="27">
        <f t="shared" si="7"/>
        <v>0</v>
      </c>
      <c r="V12" s="27">
        <f t="shared" si="7"/>
        <v>0</v>
      </c>
    </row>
    <row r="13" spans="1:22" ht="21" customHeight="1">
      <c r="A13" s="46" t="s">
        <v>42</v>
      </c>
      <c r="B13" s="45" t="s">
        <v>22</v>
      </c>
      <c r="C13" s="21" t="s">
        <v>28</v>
      </c>
      <c r="D13" s="26"/>
      <c r="E13" s="25"/>
      <c r="F13" s="22"/>
      <c r="G13" s="22"/>
      <c r="H13" s="22"/>
      <c r="I13" s="27">
        <f t="shared" si="1"/>
        <v>232363.07480999999</v>
      </c>
      <c r="J13" s="27">
        <f>SUM(J14:J18)</f>
        <v>9493.7999999999993</v>
      </c>
      <c r="K13" s="27">
        <f t="shared" ref="K13:R13" si="9">SUM(K14:K18)</f>
        <v>28194.69599</v>
      </c>
      <c r="L13" s="27">
        <f t="shared" si="9"/>
        <v>31665.338599999995</v>
      </c>
      <c r="M13" s="27">
        <f t="shared" si="9"/>
        <v>19894.493299999998</v>
      </c>
      <c r="N13" s="27">
        <f t="shared" si="9"/>
        <v>50504.146919999999</v>
      </c>
      <c r="O13" s="27">
        <f t="shared" si="9"/>
        <v>6810.5999999999995</v>
      </c>
      <c r="P13" s="27">
        <f t="shared" si="9"/>
        <v>31350</v>
      </c>
      <c r="Q13" s="27">
        <f t="shared" si="9"/>
        <v>54450</v>
      </c>
      <c r="R13" s="27">
        <f t="shared" si="9"/>
        <v>0</v>
      </c>
      <c r="S13" s="27">
        <f>SUM(S14:S18)</f>
        <v>0</v>
      </c>
      <c r="T13" s="27">
        <f>SUM(T14:T18)</f>
        <v>0</v>
      </c>
      <c r="U13" s="27">
        <f>SUM(U14:U18)</f>
        <v>0</v>
      </c>
      <c r="V13" s="27">
        <f>SUM(V14:V18)</f>
        <v>0</v>
      </c>
    </row>
    <row r="14" spans="1:22" ht="24.6" customHeight="1">
      <c r="A14" s="46"/>
      <c r="B14" s="45"/>
      <c r="C14" s="21" t="s">
        <v>24</v>
      </c>
      <c r="D14" s="26"/>
      <c r="E14" s="25"/>
      <c r="F14" s="26"/>
      <c r="G14" s="26"/>
      <c r="H14" s="26"/>
      <c r="I14" s="28">
        <f t="shared" si="1"/>
        <v>0</v>
      </c>
      <c r="J14" s="27">
        <f>SUM(J20,J26,J32,J38,J44,J50)</f>
        <v>0</v>
      </c>
      <c r="K14" s="27">
        <f t="shared" ref="K14:R14" si="10">SUM(K20,K26,K32,K38,K44,K50)</f>
        <v>0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t="shared" si="10"/>
        <v>0</v>
      </c>
      <c r="R14" s="27">
        <f t="shared" si="10"/>
        <v>0</v>
      </c>
      <c r="S14" s="27">
        <f t="shared" ref="S14:V18" si="11">SUM(S20,S26,S32,S38,S44,S50)</f>
        <v>0</v>
      </c>
      <c r="T14" s="27">
        <f t="shared" si="11"/>
        <v>0</v>
      </c>
      <c r="U14" s="27">
        <f t="shared" si="11"/>
        <v>0</v>
      </c>
      <c r="V14" s="27">
        <f t="shared" si="11"/>
        <v>0</v>
      </c>
    </row>
    <row r="15" spans="1:22" ht="24.6" customHeight="1">
      <c r="A15" s="46"/>
      <c r="B15" s="45"/>
      <c r="C15" s="21" t="s">
        <v>25</v>
      </c>
      <c r="D15" s="29"/>
      <c r="E15" s="25"/>
      <c r="F15" s="29"/>
      <c r="G15" s="29"/>
      <c r="H15" s="29"/>
      <c r="I15" s="28">
        <f t="shared" si="1"/>
        <v>139992.70000000001</v>
      </c>
      <c r="J15" s="27">
        <f>SUM(J21,J27,J33,J39,J45,J51)</f>
        <v>8584.7999999999993</v>
      </c>
      <c r="K15" s="27">
        <f t="shared" ref="K15:R15" si="12">SUM(K21,K27,K33,K39,K45,K51)</f>
        <v>26224.5</v>
      </c>
      <c r="L15" s="27">
        <f t="shared" si="12"/>
        <v>26916.1</v>
      </c>
      <c r="M15" s="27">
        <f t="shared" si="12"/>
        <v>18759.599999999999</v>
      </c>
      <c r="N15" s="27">
        <f t="shared" si="12"/>
        <v>29400</v>
      </c>
      <c r="O15" s="27">
        <f t="shared" si="12"/>
        <v>4107.7</v>
      </c>
      <c r="P15" s="27">
        <f t="shared" si="12"/>
        <v>26000</v>
      </c>
      <c r="Q15" s="27">
        <f t="shared" si="12"/>
        <v>0</v>
      </c>
      <c r="R15" s="27">
        <f t="shared" si="12"/>
        <v>0</v>
      </c>
      <c r="S15" s="27">
        <f t="shared" si="11"/>
        <v>0</v>
      </c>
      <c r="T15" s="27">
        <f t="shared" si="11"/>
        <v>0</v>
      </c>
      <c r="U15" s="27">
        <f t="shared" si="11"/>
        <v>0</v>
      </c>
      <c r="V15" s="27">
        <f t="shared" si="11"/>
        <v>0</v>
      </c>
    </row>
    <row r="16" spans="1:22" ht="24.6" customHeight="1">
      <c r="A16" s="46"/>
      <c r="B16" s="45"/>
      <c r="C16" s="21" t="s">
        <v>26</v>
      </c>
      <c r="D16" s="26"/>
      <c r="E16" s="25"/>
      <c r="F16" s="26"/>
      <c r="G16" s="26"/>
      <c r="H16" s="26"/>
      <c r="I16" s="28">
        <f t="shared" si="1"/>
        <v>58229.49366</v>
      </c>
      <c r="J16" s="27">
        <f>SUM(J22,J28,J34,J40,J46,J52)</f>
        <v>909</v>
      </c>
      <c r="K16" s="27">
        <f t="shared" ref="K16:R16" si="13">SUM(K22,K28,K34,K40,K46,K52)</f>
        <v>535.37552000000005</v>
      </c>
      <c r="L16" s="27">
        <f t="shared" si="13"/>
        <v>549.31813999999997</v>
      </c>
      <c r="M16" s="27">
        <f t="shared" si="13"/>
        <v>382.9</v>
      </c>
      <c r="N16" s="27">
        <f t="shared" si="13"/>
        <v>600</v>
      </c>
      <c r="O16" s="27">
        <f t="shared" si="13"/>
        <v>252.9</v>
      </c>
      <c r="P16" s="27">
        <f t="shared" si="13"/>
        <v>550</v>
      </c>
      <c r="Q16" s="27">
        <f t="shared" si="13"/>
        <v>54450</v>
      </c>
      <c r="R16" s="27">
        <f t="shared" si="13"/>
        <v>0</v>
      </c>
      <c r="S16" s="27">
        <f t="shared" si="11"/>
        <v>0</v>
      </c>
      <c r="T16" s="27">
        <f t="shared" si="11"/>
        <v>0</v>
      </c>
      <c r="U16" s="27">
        <f t="shared" si="11"/>
        <v>0</v>
      </c>
      <c r="V16" s="27">
        <f t="shared" si="11"/>
        <v>0</v>
      </c>
    </row>
    <row r="17" spans="1:22" ht="47.25" customHeight="1">
      <c r="A17" s="46"/>
      <c r="B17" s="45"/>
      <c r="C17" s="21" t="s">
        <v>41</v>
      </c>
      <c r="D17" s="26"/>
      <c r="E17" s="25"/>
      <c r="F17" s="26"/>
      <c r="G17" s="26"/>
      <c r="H17" s="26"/>
      <c r="I17" s="28">
        <f t="shared" si="1"/>
        <v>34140.881150000001</v>
      </c>
      <c r="J17" s="27">
        <f>SUM(J23,J29,J35,J41,J47,J53)</f>
        <v>0</v>
      </c>
      <c r="K17" s="27">
        <f t="shared" ref="K17:R17" si="14">SUM(K23,K29,K35,K41,K47,K53)</f>
        <v>1434.8204699999999</v>
      </c>
      <c r="L17" s="27">
        <f t="shared" si="14"/>
        <v>4199.9204599999994</v>
      </c>
      <c r="M17" s="27">
        <f t="shared" si="14"/>
        <v>751.99329999999998</v>
      </c>
      <c r="N17" s="27">
        <f t="shared" si="14"/>
        <v>20504.146919999999</v>
      </c>
      <c r="O17" s="27">
        <f t="shared" si="14"/>
        <v>2450</v>
      </c>
      <c r="P17" s="27">
        <f t="shared" si="14"/>
        <v>4800</v>
      </c>
      <c r="Q17" s="27">
        <f t="shared" si="14"/>
        <v>0</v>
      </c>
      <c r="R17" s="27">
        <f t="shared" si="14"/>
        <v>0</v>
      </c>
      <c r="S17" s="27">
        <f t="shared" si="11"/>
        <v>0</v>
      </c>
      <c r="T17" s="27">
        <f t="shared" si="11"/>
        <v>0</v>
      </c>
      <c r="U17" s="27">
        <f t="shared" si="11"/>
        <v>0</v>
      </c>
      <c r="V17" s="27">
        <f t="shared" si="11"/>
        <v>0</v>
      </c>
    </row>
    <row r="18" spans="1:22" ht="34.9" customHeight="1">
      <c r="A18" s="46"/>
      <c r="B18" s="45"/>
      <c r="C18" s="21" t="s">
        <v>27</v>
      </c>
      <c r="D18" s="26"/>
      <c r="E18" s="25"/>
      <c r="F18" s="26"/>
      <c r="G18" s="26"/>
      <c r="H18" s="26"/>
      <c r="I18" s="28">
        <f t="shared" si="1"/>
        <v>0</v>
      </c>
      <c r="J18" s="27">
        <f>SUM(J24,J30,J36,J42,J48,J54)</f>
        <v>0</v>
      </c>
      <c r="K18" s="27">
        <f t="shared" ref="K18:R18" si="15">SUM(K24,K30,K36,K42,K48,K54)</f>
        <v>0</v>
      </c>
      <c r="L18" s="27">
        <f t="shared" si="15"/>
        <v>0</v>
      </c>
      <c r="M18" s="27">
        <f t="shared" si="15"/>
        <v>0</v>
      </c>
      <c r="N18" s="27">
        <f t="shared" si="15"/>
        <v>0</v>
      </c>
      <c r="O18" s="27">
        <f t="shared" si="15"/>
        <v>0</v>
      </c>
      <c r="P18" s="27">
        <f t="shared" si="15"/>
        <v>0</v>
      </c>
      <c r="Q18" s="27">
        <f t="shared" si="15"/>
        <v>0</v>
      </c>
      <c r="R18" s="27">
        <f t="shared" si="15"/>
        <v>0</v>
      </c>
      <c r="S18" s="27">
        <f t="shared" si="11"/>
        <v>0</v>
      </c>
      <c r="T18" s="27">
        <f t="shared" si="11"/>
        <v>0</v>
      </c>
      <c r="U18" s="27">
        <f t="shared" si="11"/>
        <v>0</v>
      </c>
      <c r="V18" s="27">
        <f t="shared" si="11"/>
        <v>0</v>
      </c>
    </row>
    <row r="19" spans="1:22" ht="34.9" customHeight="1">
      <c r="A19" s="44" t="s">
        <v>37</v>
      </c>
      <c r="B19" s="45" t="s">
        <v>22</v>
      </c>
      <c r="C19" s="21" t="s">
        <v>29</v>
      </c>
      <c r="D19" s="26"/>
      <c r="E19" s="25"/>
      <c r="F19" s="26"/>
      <c r="G19" s="26"/>
      <c r="H19" s="26"/>
      <c r="I19" s="27">
        <f t="shared" si="1"/>
        <v>9581.7794999999987</v>
      </c>
      <c r="J19" s="27">
        <f>SUM(J20:J24)</f>
        <v>9493.7999999999993</v>
      </c>
      <c r="K19" s="27">
        <f t="shared" ref="K19:R19" si="16">SUM(K20:K24)</f>
        <v>0</v>
      </c>
      <c r="L19" s="27">
        <f t="shared" si="16"/>
        <v>87.979500000000002</v>
      </c>
      <c r="M19" s="27">
        <f t="shared" si="16"/>
        <v>0</v>
      </c>
      <c r="N19" s="27">
        <f t="shared" si="16"/>
        <v>0</v>
      </c>
      <c r="O19" s="27">
        <f t="shared" si="16"/>
        <v>0</v>
      </c>
      <c r="P19" s="27">
        <f t="shared" si="16"/>
        <v>0</v>
      </c>
      <c r="Q19" s="27">
        <f t="shared" si="16"/>
        <v>0</v>
      </c>
      <c r="R19" s="27">
        <f t="shared" si="16"/>
        <v>0</v>
      </c>
      <c r="S19" s="27">
        <f>SUM(S20:S24)</f>
        <v>0</v>
      </c>
      <c r="T19" s="27">
        <f>SUM(T20:T24)</f>
        <v>0</v>
      </c>
      <c r="U19" s="27">
        <f>SUM(U20:U24)</f>
        <v>0</v>
      </c>
      <c r="V19" s="27">
        <f>SUM(V20:V24)</f>
        <v>0</v>
      </c>
    </row>
    <row r="20" spans="1:22" ht="27" customHeight="1">
      <c r="A20" s="44"/>
      <c r="B20" s="45"/>
      <c r="C20" s="21" t="s">
        <v>24</v>
      </c>
      <c r="D20" s="26"/>
      <c r="E20" s="25"/>
      <c r="F20" s="26"/>
      <c r="G20" s="26"/>
      <c r="H20" s="26"/>
      <c r="I20" s="27">
        <f t="shared" si="1"/>
        <v>0</v>
      </c>
      <c r="J20" s="27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27">
        <v>0</v>
      </c>
      <c r="T20" s="27">
        <v>0</v>
      </c>
      <c r="U20" s="27">
        <v>0</v>
      </c>
      <c r="V20" s="27">
        <v>0</v>
      </c>
    </row>
    <row r="21" spans="1:22" ht="27" customHeight="1">
      <c r="A21" s="44"/>
      <c r="B21" s="45"/>
      <c r="C21" s="21" t="s">
        <v>25</v>
      </c>
      <c r="D21" s="26"/>
      <c r="E21" s="25"/>
      <c r="F21" s="26"/>
      <c r="G21" s="26"/>
      <c r="H21" s="26"/>
      <c r="I21" s="27">
        <f t="shared" si="1"/>
        <v>8584.7999999999993</v>
      </c>
      <c r="J21" s="27">
        <v>8584.7999999999993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7">
        <v>0</v>
      </c>
      <c r="T21" s="27">
        <v>0</v>
      </c>
      <c r="U21" s="27">
        <v>0</v>
      </c>
      <c r="V21" s="27">
        <v>0</v>
      </c>
    </row>
    <row r="22" spans="1:22" ht="27" customHeight="1">
      <c r="A22" s="44"/>
      <c r="B22" s="45"/>
      <c r="C22" s="21" t="s">
        <v>26</v>
      </c>
      <c r="D22" s="26"/>
      <c r="E22" s="25"/>
      <c r="F22" s="26"/>
      <c r="G22" s="26"/>
      <c r="H22" s="26"/>
      <c r="I22" s="27">
        <f t="shared" si="1"/>
        <v>909</v>
      </c>
      <c r="J22" s="27">
        <v>909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27">
        <v>0</v>
      </c>
      <c r="T22" s="27">
        <v>0</v>
      </c>
      <c r="U22" s="27">
        <v>0</v>
      </c>
      <c r="V22" s="27">
        <v>0</v>
      </c>
    </row>
    <row r="23" spans="1:22" ht="54" customHeight="1">
      <c r="A23" s="44"/>
      <c r="B23" s="45"/>
      <c r="C23" s="21" t="s">
        <v>41</v>
      </c>
      <c r="D23" s="26"/>
      <c r="E23" s="25"/>
      <c r="F23" s="26"/>
      <c r="G23" s="26"/>
      <c r="H23" s="26"/>
      <c r="I23" s="27">
        <f t="shared" si="1"/>
        <v>87.979500000000002</v>
      </c>
      <c r="J23" s="27">
        <v>0</v>
      </c>
      <c r="K23" s="30">
        <v>0</v>
      </c>
      <c r="L23" s="30">
        <v>87.979500000000002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27">
        <v>0</v>
      </c>
      <c r="T23" s="27">
        <v>0</v>
      </c>
      <c r="U23" s="27">
        <v>0</v>
      </c>
      <c r="V23" s="27">
        <v>0</v>
      </c>
    </row>
    <row r="24" spans="1:22" ht="34.9" customHeight="1">
      <c r="A24" s="44"/>
      <c r="B24" s="45"/>
      <c r="C24" s="21" t="s">
        <v>27</v>
      </c>
      <c r="D24" s="26"/>
      <c r="E24" s="25"/>
      <c r="F24" s="26"/>
      <c r="G24" s="26"/>
      <c r="H24" s="26"/>
      <c r="I24" s="27">
        <f t="shared" si="1"/>
        <v>0</v>
      </c>
      <c r="J24" s="27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27">
        <v>0</v>
      </c>
      <c r="T24" s="27">
        <v>0</v>
      </c>
      <c r="U24" s="27">
        <v>0</v>
      </c>
      <c r="V24" s="27">
        <v>0</v>
      </c>
    </row>
    <row r="25" spans="1:22" ht="26.45" customHeight="1">
      <c r="A25" s="44" t="s">
        <v>40</v>
      </c>
      <c r="B25" s="45" t="s">
        <v>22</v>
      </c>
      <c r="C25" s="21" t="s">
        <v>29</v>
      </c>
      <c r="D25" s="26"/>
      <c r="E25" s="25"/>
      <c r="F25" s="26"/>
      <c r="G25" s="26"/>
      <c r="H25" s="26"/>
      <c r="I25" s="27">
        <f t="shared" ref="I25:I88" si="17">SUM(J25:V25)</f>
        <v>28917.586070000001</v>
      </c>
      <c r="J25" s="27">
        <f>SUM(J26:J30)</f>
        <v>0</v>
      </c>
      <c r="K25" s="27">
        <f t="shared" ref="K25:R25" si="18">SUM(K26:K30)</f>
        <v>28194.69599</v>
      </c>
      <c r="L25" s="27">
        <f t="shared" si="18"/>
        <v>722.89008000000001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0</v>
      </c>
      <c r="S25" s="27">
        <f>SUM(S26:S30)</f>
        <v>0</v>
      </c>
      <c r="T25" s="27">
        <f>SUM(T26:T30)</f>
        <v>0</v>
      </c>
      <c r="U25" s="27">
        <f>SUM(U26:U30)</f>
        <v>0</v>
      </c>
      <c r="V25" s="27">
        <f>SUM(V26:V30)</f>
        <v>0</v>
      </c>
    </row>
    <row r="26" spans="1:22" ht="28.15" customHeight="1">
      <c r="A26" s="44"/>
      <c r="B26" s="45"/>
      <c r="C26" s="21" t="s">
        <v>24</v>
      </c>
      <c r="D26" s="26"/>
      <c r="E26" s="25"/>
      <c r="F26" s="26"/>
      <c r="G26" s="26"/>
      <c r="H26" s="26"/>
      <c r="I26" s="27">
        <f t="shared" si="17"/>
        <v>0</v>
      </c>
      <c r="J26" s="27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27">
        <v>0</v>
      </c>
      <c r="T26" s="27">
        <v>0</v>
      </c>
      <c r="U26" s="27">
        <v>0</v>
      </c>
      <c r="V26" s="27">
        <v>0</v>
      </c>
    </row>
    <row r="27" spans="1:22" ht="28.15" customHeight="1">
      <c r="A27" s="44"/>
      <c r="B27" s="45"/>
      <c r="C27" s="21" t="s">
        <v>25</v>
      </c>
      <c r="D27" s="26"/>
      <c r="E27" s="25"/>
      <c r="F27" s="26"/>
      <c r="G27" s="26"/>
      <c r="H27" s="26"/>
      <c r="I27" s="27">
        <f t="shared" si="17"/>
        <v>26224.5</v>
      </c>
      <c r="J27" s="27">
        <v>0</v>
      </c>
      <c r="K27" s="30">
        <v>26224.5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27">
        <v>0</v>
      </c>
      <c r="T27" s="27">
        <v>0</v>
      </c>
      <c r="U27" s="27">
        <v>0</v>
      </c>
      <c r="V27" s="27">
        <v>0</v>
      </c>
    </row>
    <row r="28" spans="1:22" ht="28.15" customHeight="1">
      <c r="A28" s="44"/>
      <c r="B28" s="45"/>
      <c r="C28" s="21" t="s">
        <v>26</v>
      </c>
      <c r="D28" s="26"/>
      <c r="E28" s="25"/>
      <c r="F28" s="26"/>
      <c r="G28" s="26"/>
      <c r="H28" s="26"/>
      <c r="I28" s="27">
        <f t="shared" si="17"/>
        <v>535.37552000000005</v>
      </c>
      <c r="J28" s="27">
        <v>0</v>
      </c>
      <c r="K28" s="30">
        <v>535.37552000000005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27">
        <v>0</v>
      </c>
      <c r="T28" s="27">
        <v>0</v>
      </c>
      <c r="U28" s="27">
        <v>0</v>
      </c>
      <c r="V28" s="27">
        <v>0</v>
      </c>
    </row>
    <row r="29" spans="1:22" ht="58.15" customHeight="1">
      <c r="A29" s="44"/>
      <c r="B29" s="45"/>
      <c r="C29" s="21" t="s">
        <v>41</v>
      </c>
      <c r="D29" s="26"/>
      <c r="E29" s="25"/>
      <c r="F29" s="26"/>
      <c r="G29" s="26"/>
      <c r="H29" s="26"/>
      <c r="I29" s="27">
        <f t="shared" si="17"/>
        <v>2157.7105499999998</v>
      </c>
      <c r="J29" s="27">
        <v>0</v>
      </c>
      <c r="K29" s="30">
        <v>1434.8204699999999</v>
      </c>
      <c r="L29" s="30">
        <v>722.89008000000001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27">
        <v>0</v>
      </c>
      <c r="T29" s="27">
        <v>0</v>
      </c>
      <c r="U29" s="27">
        <v>0</v>
      </c>
      <c r="V29" s="27">
        <v>0</v>
      </c>
    </row>
    <row r="30" spans="1:22" ht="31.5" customHeight="1">
      <c r="A30" s="44"/>
      <c r="B30" s="45"/>
      <c r="C30" s="21" t="s">
        <v>27</v>
      </c>
      <c r="D30" s="26"/>
      <c r="E30" s="25"/>
      <c r="F30" s="26"/>
      <c r="G30" s="26"/>
      <c r="H30" s="26"/>
      <c r="I30" s="27">
        <f t="shared" si="17"/>
        <v>0</v>
      </c>
      <c r="J30" s="27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27">
        <v>0</v>
      </c>
      <c r="T30" s="27">
        <v>0</v>
      </c>
      <c r="U30" s="27">
        <v>0</v>
      </c>
      <c r="V30" s="27">
        <v>0</v>
      </c>
    </row>
    <row r="31" spans="1:22" ht="24.6" customHeight="1">
      <c r="A31" s="47" t="s">
        <v>50</v>
      </c>
      <c r="B31" s="45" t="s">
        <v>22</v>
      </c>
      <c r="C31" s="21" t="s">
        <v>29</v>
      </c>
      <c r="D31" s="26"/>
      <c r="E31" s="25"/>
      <c r="F31" s="26"/>
      <c r="G31" s="26"/>
      <c r="H31" s="26"/>
      <c r="I31" s="27">
        <f t="shared" si="17"/>
        <v>30854.469019999997</v>
      </c>
      <c r="J31" s="27">
        <f>SUM(J32:J36)</f>
        <v>0</v>
      </c>
      <c r="K31" s="27">
        <f t="shared" ref="K31:R31" si="19">SUM(K32:K36)</f>
        <v>0</v>
      </c>
      <c r="L31" s="27">
        <f t="shared" si="19"/>
        <v>30854.469019999997</v>
      </c>
      <c r="M31" s="27">
        <f t="shared" si="19"/>
        <v>0</v>
      </c>
      <c r="N31" s="27">
        <f t="shared" si="19"/>
        <v>0</v>
      </c>
      <c r="O31" s="27">
        <f t="shared" si="19"/>
        <v>0</v>
      </c>
      <c r="P31" s="27">
        <f t="shared" si="19"/>
        <v>0</v>
      </c>
      <c r="Q31" s="27">
        <f t="shared" si="19"/>
        <v>0</v>
      </c>
      <c r="R31" s="27">
        <f t="shared" si="19"/>
        <v>0</v>
      </c>
      <c r="S31" s="27">
        <f>SUM(S32:S36)</f>
        <v>0</v>
      </c>
      <c r="T31" s="27">
        <f>SUM(T32:T36)</f>
        <v>0</v>
      </c>
      <c r="U31" s="27">
        <f>SUM(U32:U36)</f>
        <v>0</v>
      </c>
      <c r="V31" s="27">
        <f>SUM(V32:V36)</f>
        <v>0</v>
      </c>
    </row>
    <row r="32" spans="1:22" ht="24.6" customHeight="1">
      <c r="A32" s="48"/>
      <c r="B32" s="45"/>
      <c r="C32" s="21" t="s">
        <v>24</v>
      </c>
      <c r="D32" s="26"/>
      <c r="E32" s="25"/>
      <c r="F32" s="26"/>
      <c r="G32" s="26"/>
      <c r="H32" s="26"/>
      <c r="I32" s="27">
        <f t="shared" si="17"/>
        <v>0</v>
      </c>
      <c r="J32" s="27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27">
        <v>0</v>
      </c>
      <c r="T32" s="27">
        <v>0</v>
      </c>
      <c r="U32" s="27">
        <v>0</v>
      </c>
      <c r="V32" s="27">
        <v>0</v>
      </c>
    </row>
    <row r="33" spans="1:22" ht="24.6" customHeight="1">
      <c r="A33" s="48"/>
      <c r="B33" s="45"/>
      <c r="C33" s="21" t="s">
        <v>25</v>
      </c>
      <c r="D33" s="26"/>
      <c r="E33" s="25"/>
      <c r="F33" s="26"/>
      <c r="G33" s="26"/>
      <c r="H33" s="26"/>
      <c r="I33" s="27">
        <f t="shared" si="17"/>
        <v>26916.1</v>
      </c>
      <c r="J33" s="27">
        <v>0</v>
      </c>
      <c r="K33" s="30">
        <v>0</v>
      </c>
      <c r="L33" s="30">
        <v>26916.1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27">
        <v>0</v>
      </c>
      <c r="T33" s="27">
        <v>0</v>
      </c>
      <c r="U33" s="27">
        <v>0</v>
      </c>
      <c r="V33" s="27">
        <v>0</v>
      </c>
    </row>
    <row r="34" spans="1:22" ht="24.6" customHeight="1">
      <c r="A34" s="48"/>
      <c r="B34" s="45"/>
      <c r="C34" s="21" t="s">
        <v>26</v>
      </c>
      <c r="D34" s="26"/>
      <c r="E34" s="25"/>
      <c r="F34" s="26"/>
      <c r="G34" s="26"/>
      <c r="H34" s="26"/>
      <c r="I34" s="27">
        <f t="shared" si="17"/>
        <v>549.31813999999997</v>
      </c>
      <c r="J34" s="27">
        <v>0</v>
      </c>
      <c r="K34" s="30">
        <v>0</v>
      </c>
      <c r="L34" s="30">
        <v>549.31813999999997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27">
        <v>0</v>
      </c>
      <c r="T34" s="27">
        <v>0</v>
      </c>
      <c r="U34" s="27">
        <v>0</v>
      </c>
      <c r="V34" s="27">
        <v>0</v>
      </c>
    </row>
    <row r="35" spans="1:22" ht="54.6" customHeight="1">
      <c r="A35" s="48"/>
      <c r="B35" s="45"/>
      <c r="C35" s="21" t="s">
        <v>41</v>
      </c>
      <c r="D35" s="26"/>
      <c r="E35" s="25"/>
      <c r="F35" s="26"/>
      <c r="G35" s="26"/>
      <c r="H35" s="26"/>
      <c r="I35" s="27">
        <f t="shared" si="17"/>
        <v>3389.0508799999998</v>
      </c>
      <c r="J35" s="27">
        <v>0</v>
      </c>
      <c r="K35" s="30">
        <v>0</v>
      </c>
      <c r="L35" s="30">
        <v>3389.0508799999998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27">
        <v>0</v>
      </c>
      <c r="T35" s="27">
        <v>0</v>
      </c>
      <c r="U35" s="27">
        <v>0</v>
      </c>
      <c r="V35" s="27">
        <v>0</v>
      </c>
    </row>
    <row r="36" spans="1:22" ht="34.9" customHeight="1">
      <c r="A36" s="49"/>
      <c r="B36" s="45"/>
      <c r="C36" s="21" t="s">
        <v>27</v>
      </c>
      <c r="D36" s="26"/>
      <c r="E36" s="25"/>
      <c r="F36" s="26"/>
      <c r="G36" s="26"/>
      <c r="H36" s="26"/>
      <c r="I36" s="27">
        <f t="shared" si="17"/>
        <v>0</v>
      </c>
      <c r="J36" s="27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27">
        <v>0</v>
      </c>
      <c r="T36" s="27">
        <v>0</v>
      </c>
      <c r="U36" s="27">
        <v>0</v>
      </c>
      <c r="V36" s="27">
        <v>0</v>
      </c>
    </row>
    <row r="37" spans="1:22" ht="24.6" customHeight="1">
      <c r="A37" s="44" t="s">
        <v>69</v>
      </c>
      <c r="B37" s="45" t="s">
        <v>22</v>
      </c>
      <c r="C37" s="21" t="s">
        <v>29</v>
      </c>
      <c r="D37" s="26"/>
      <c r="E37" s="25"/>
      <c r="F37" s="26"/>
      <c r="G37" s="26"/>
      <c r="H37" s="26"/>
      <c r="I37" s="27">
        <f t="shared" si="17"/>
        <v>75209.240220000007</v>
      </c>
      <c r="J37" s="27">
        <f>SUM(J38:J42)</f>
        <v>0</v>
      </c>
      <c r="K37" s="27">
        <f t="shared" ref="K37:R37" si="20">SUM(K38:K42)</f>
        <v>0</v>
      </c>
      <c r="L37" s="27">
        <f t="shared" si="20"/>
        <v>0</v>
      </c>
      <c r="M37" s="27">
        <f t="shared" si="20"/>
        <v>19894.493299999998</v>
      </c>
      <c r="N37" s="27">
        <f t="shared" si="20"/>
        <v>48504.146919999999</v>
      </c>
      <c r="O37" s="27">
        <f t="shared" si="20"/>
        <v>6810.5999999999995</v>
      </c>
      <c r="P37" s="27">
        <f t="shared" si="20"/>
        <v>0</v>
      </c>
      <c r="Q37" s="27">
        <f t="shared" si="20"/>
        <v>0</v>
      </c>
      <c r="R37" s="27">
        <f t="shared" si="20"/>
        <v>0</v>
      </c>
      <c r="S37" s="27">
        <f>SUM(S38:S42)</f>
        <v>0</v>
      </c>
      <c r="T37" s="27">
        <f>SUM(T38:T42)</f>
        <v>0</v>
      </c>
      <c r="U37" s="27">
        <f>SUM(U38:U42)</f>
        <v>0</v>
      </c>
      <c r="V37" s="27">
        <f>SUM(V38:V42)</f>
        <v>0</v>
      </c>
    </row>
    <row r="38" spans="1:22" ht="24.6" customHeight="1">
      <c r="A38" s="44"/>
      <c r="B38" s="45"/>
      <c r="C38" s="21" t="s">
        <v>24</v>
      </c>
      <c r="D38" s="26"/>
      <c r="E38" s="25"/>
      <c r="F38" s="26"/>
      <c r="G38" s="26"/>
      <c r="H38" s="26"/>
      <c r="I38" s="27">
        <f t="shared" si="17"/>
        <v>0</v>
      </c>
      <c r="J38" s="27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27">
        <v>0</v>
      </c>
      <c r="T38" s="27">
        <v>0</v>
      </c>
      <c r="U38" s="27">
        <v>0</v>
      </c>
      <c r="V38" s="27">
        <v>0</v>
      </c>
    </row>
    <row r="39" spans="1:22" ht="24.6" customHeight="1">
      <c r="A39" s="44"/>
      <c r="B39" s="45"/>
      <c r="C39" s="21" t="s">
        <v>25</v>
      </c>
      <c r="D39" s="26"/>
      <c r="E39" s="25"/>
      <c r="F39" s="26"/>
      <c r="G39" s="26"/>
      <c r="H39" s="26"/>
      <c r="I39" s="27">
        <f t="shared" si="17"/>
        <v>52267.299999999996</v>
      </c>
      <c r="J39" s="27">
        <v>0</v>
      </c>
      <c r="K39" s="30">
        <v>0</v>
      </c>
      <c r="L39" s="30">
        <v>0</v>
      </c>
      <c r="M39" s="30">
        <v>18759.599999999999</v>
      </c>
      <c r="N39" s="30">
        <v>29400</v>
      </c>
      <c r="O39" s="30">
        <v>4107.7</v>
      </c>
      <c r="P39" s="30">
        <v>0</v>
      </c>
      <c r="Q39" s="30">
        <v>0</v>
      </c>
      <c r="R39" s="30">
        <v>0</v>
      </c>
      <c r="S39" s="27">
        <v>0</v>
      </c>
      <c r="T39" s="27">
        <v>0</v>
      </c>
      <c r="U39" s="27">
        <v>0</v>
      </c>
      <c r="V39" s="27">
        <v>0</v>
      </c>
    </row>
    <row r="40" spans="1:22" ht="24.6" customHeight="1">
      <c r="A40" s="44"/>
      <c r="B40" s="45"/>
      <c r="C40" s="21" t="s">
        <v>26</v>
      </c>
      <c r="D40" s="26"/>
      <c r="E40" s="25"/>
      <c r="F40" s="26"/>
      <c r="G40" s="26"/>
      <c r="H40" s="26"/>
      <c r="I40" s="27">
        <f t="shared" si="17"/>
        <v>1235.8</v>
      </c>
      <c r="J40" s="27">
        <v>0</v>
      </c>
      <c r="K40" s="30">
        <v>0</v>
      </c>
      <c r="L40" s="30">
        <v>0</v>
      </c>
      <c r="M40" s="30">
        <v>382.9</v>
      </c>
      <c r="N40" s="30">
        <v>600</v>
      </c>
      <c r="O40" s="30">
        <v>252.9</v>
      </c>
      <c r="P40" s="30">
        <v>0</v>
      </c>
      <c r="Q40" s="30">
        <v>0</v>
      </c>
      <c r="R40" s="30">
        <v>0</v>
      </c>
      <c r="S40" s="27">
        <v>0</v>
      </c>
      <c r="T40" s="27">
        <v>0</v>
      </c>
      <c r="U40" s="27">
        <v>0</v>
      </c>
      <c r="V40" s="27">
        <v>0</v>
      </c>
    </row>
    <row r="41" spans="1:22" ht="58.15" customHeight="1">
      <c r="A41" s="44"/>
      <c r="B41" s="45"/>
      <c r="C41" s="21" t="s">
        <v>41</v>
      </c>
      <c r="D41" s="26"/>
      <c r="E41" s="25"/>
      <c r="F41" s="26"/>
      <c r="G41" s="26"/>
      <c r="H41" s="26"/>
      <c r="I41" s="27">
        <f t="shared" si="17"/>
        <v>21706.140219999997</v>
      </c>
      <c r="J41" s="27">
        <v>0</v>
      </c>
      <c r="K41" s="30">
        <v>0</v>
      </c>
      <c r="L41" s="30">
        <v>0</v>
      </c>
      <c r="M41" s="30">
        <v>751.99329999999998</v>
      </c>
      <c r="N41" s="30">
        <v>18504.146919999999</v>
      </c>
      <c r="O41" s="30">
        <v>2450</v>
      </c>
      <c r="P41" s="30">
        <v>0</v>
      </c>
      <c r="Q41" s="30">
        <v>0</v>
      </c>
      <c r="R41" s="30">
        <v>0</v>
      </c>
      <c r="S41" s="27">
        <v>0</v>
      </c>
      <c r="T41" s="27">
        <v>0</v>
      </c>
      <c r="U41" s="27">
        <v>0</v>
      </c>
      <c r="V41" s="27">
        <v>0</v>
      </c>
    </row>
    <row r="42" spans="1:22" ht="34.9" customHeight="1">
      <c r="A42" s="44"/>
      <c r="B42" s="45"/>
      <c r="C42" s="21" t="s">
        <v>27</v>
      </c>
      <c r="D42" s="26"/>
      <c r="E42" s="25"/>
      <c r="F42" s="26"/>
      <c r="G42" s="26"/>
      <c r="H42" s="26"/>
      <c r="I42" s="27">
        <f t="shared" si="17"/>
        <v>0</v>
      </c>
      <c r="J42" s="27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27">
        <v>0</v>
      </c>
      <c r="T42" s="27">
        <v>0</v>
      </c>
      <c r="U42" s="27">
        <v>0</v>
      </c>
      <c r="V42" s="27">
        <v>0</v>
      </c>
    </row>
    <row r="43" spans="1:22" ht="27" customHeight="1">
      <c r="A43" s="44" t="s">
        <v>67</v>
      </c>
      <c r="B43" s="45" t="s">
        <v>22</v>
      </c>
      <c r="C43" s="21" t="s">
        <v>29</v>
      </c>
      <c r="D43" s="26"/>
      <c r="E43" s="25"/>
      <c r="F43" s="26"/>
      <c r="G43" s="26"/>
      <c r="H43" s="26"/>
      <c r="I43" s="27">
        <f t="shared" si="17"/>
        <v>81000</v>
      </c>
      <c r="J43" s="27">
        <f>SUM(J44:J48)</f>
        <v>0</v>
      </c>
      <c r="K43" s="27">
        <f t="shared" ref="K43:R43" si="21">SUM(K44:K48)</f>
        <v>0</v>
      </c>
      <c r="L43" s="27">
        <f t="shared" si="21"/>
        <v>0</v>
      </c>
      <c r="M43" s="27">
        <f t="shared" si="21"/>
        <v>0</v>
      </c>
      <c r="N43" s="27">
        <f t="shared" si="21"/>
        <v>0</v>
      </c>
      <c r="O43" s="27">
        <f t="shared" si="21"/>
        <v>0</v>
      </c>
      <c r="P43" s="27">
        <f t="shared" si="21"/>
        <v>26550</v>
      </c>
      <c r="Q43" s="27">
        <f t="shared" si="21"/>
        <v>54450</v>
      </c>
      <c r="R43" s="27">
        <f t="shared" si="21"/>
        <v>0</v>
      </c>
      <c r="S43" s="27">
        <f>SUM(S44:S48)</f>
        <v>0</v>
      </c>
      <c r="T43" s="27">
        <f>SUM(T44:T48)</f>
        <v>0</v>
      </c>
      <c r="U43" s="27">
        <f>SUM(U44:U48)</f>
        <v>0</v>
      </c>
      <c r="V43" s="27">
        <f>SUM(V44:V48)</f>
        <v>0</v>
      </c>
    </row>
    <row r="44" spans="1:22" ht="27" customHeight="1">
      <c r="A44" s="44"/>
      <c r="B44" s="45"/>
      <c r="C44" s="21" t="s">
        <v>24</v>
      </c>
      <c r="D44" s="26"/>
      <c r="E44" s="25"/>
      <c r="F44" s="26"/>
      <c r="G44" s="26"/>
      <c r="H44" s="26"/>
      <c r="I44" s="27">
        <f t="shared" si="17"/>
        <v>0</v>
      </c>
      <c r="J44" s="27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27">
        <v>0</v>
      </c>
      <c r="T44" s="27">
        <v>0</v>
      </c>
      <c r="U44" s="27">
        <v>0</v>
      </c>
      <c r="V44" s="27">
        <v>0</v>
      </c>
    </row>
    <row r="45" spans="1:22" ht="27" customHeight="1">
      <c r="A45" s="44"/>
      <c r="B45" s="45"/>
      <c r="C45" s="21" t="s">
        <v>25</v>
      </c>
      <c r="D45" s="26"/>
      <c r="E45" s="25"/>
      <c r="F45" s="26"/>
      <c r="G45" s="26"/>
      <c r="H45" s="26"/>
      <c r="I45" s="27">
        <f t="shared" si="17"/>
        <v>26000</v>
      </c>
      <c r="J45" s="27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26000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</row>
    <row r="46" spans="1:22" ht="27" customHeight="1">
      <c r="A46" s="44"/>
      <c r="B46" s="45"/>
      <c r="C46" s="21" t="s">
        <v>26</v>
      </c>
      <c r="D46" s="26"/>
      <c r="E46" s="25"/>
      <c r="F46" s="26"/>
      <c r="G46" s="26"/>
      <c r="H46" s="26"/>
      <c r="I46" s="27">
        <f t="shared" si="17"/>
        <v>55000</v>
      </c>
      <c r="J46" s="27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550</v>
      </c>
      <c r="Q46" s="27">
        <v>54450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</row>
    <row r="47" spans="1:22" ht="58.15" customHeight="1">
      <c r="A47" s="44"/>
      <c r="B47" s="45"/>
      <c r="C47" s="21" t="s">
        <v>41</v>
      </c>
      <c r="D47" s="26"/>
      <c r="E47" s="25"/>
      <c r="F47" s="26"/>
      <c r="G47" s="26"/>
      <c r="H47" s="26"/>
      <c r="I47" s="27">
        <f t="shared" si="17"/>
        <v>0</v>
      </c>
      <c r="J47" s="27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27">
        <v>0</v>
      </c>
      <c r="T47" s="27">
        <v>0</v>
      </c>
      <c r="U47" s="27">
        <v>0</v>
      </c>
      <c r="V47" s="27">
        <v>0</v>
      </c>
    </row>
    <row r="48" spans="1:22" ht="29.1" customHeight="1">
      <c r="A48" s="44"/>
      <c r="B48" s="45"/>
      <c r="C48" s="21" t="s">
        <v>27</v>
      </c>
      <c r="D48" s="26"/>
      <c r="E48" s="25"/>
      <c r="F48" s="26"/>
      <c r="G48" s="26"/>
      <c r="H48" s="26"/>
      <c r="I48" s="27">
        <f t="shared" si="17"/>
        <v>0</v>
      </c>
      <c r="J48" s="27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27">
        <v>0</v>
      </c>
      <c r="T48" s="27">
        <v>0</v>
      </c>
      <c r="U48" s="27">
        <v>0</v>
      </c>
      <c r="V48" s="27">
        <v>0</v>
      </c>
    </row>
    <row r="49" spans="1:22" ht="28.15" customHeight="1">
      <c r="A49" s="44" t="s">
        <v>52</v>
      </c>
      <c r="B49" s="45" t="s">
        <v>22</v>
      </c>
      <c r="C49" s="21" t="s">
        <v>29</v>
      </c>
      <c r="D49" s="26"/>
      <c r="E49" s="25"/>
      <c r="F49" s="26"/>
      <c r="G49" s="26"/>
      <c r="H49" s="26"/>
      <c r="I49" s="27">
        <f t="shared" si="17"/>
        <v>6800</v>
      </c>
      <c r="J49" s="27">
        <f>SUM(J50:J54)</f>
        <v>0</v>
      </c>
      <c r="K49" s="27">
        <f t="shared" ref="K49:R49" si="22">SUM(K50:K54)</f>
        <v>0</v>
      </c>
      <c r="L49" s="27">
        <f t="shared" si="22"/>
        <v>0</v>
      </c>
      <c r="M49" s="27">
        <f t="shared" si="22"/>
        <v>0</v>
      </c>
      <c r="N49" s="27">
        <f t="shared" si="22"/>
        <v>2000</v>
      </c>
      <c r="O49" s="27">
        <f t="shared" si="22"/>
        <v>0</v>
      </c>
      <c r="P49" s="27">
        <f t="shared" si="22"/>
        <v>4800</v>
      </c>
      <c r="Q49" s="27">
        <f t="shared" si="22"/>
        <v>0</v>
      </c>
      <c r="R49" s="27">
        <f t="shared" si="22"/>
        <v>0</v>
      </c>
      <c r="S49" s="27">
        <f>SUM(S50:S54)</f>
        <v>0</v>
      </c>
      <c r="T49" s="27">
        <f>SUM(T50:T54)</f>
        <v>0</v>
      </c>
      <c r="U49" s="27">
        <f>SUM(U50:U54)</f>
        <v>0</v>
      </c>
      <c r="V49" s="27">
        <f>SUM(V50:V54)</f>
        <v>0</v>
      </c>
    </row>
    <row r="50" spans="1:22" ht="28.15" customHeight="1">
      <c r="A50" s="44"/>
      <c r="B50" s="45"/>
      <c r="C50" s="21" t="s">
        <v>24</v>
      </c>
      <c r="D50" s="26"/>
      <c r="E50" s="25"/>
      <c r="F50" s="26"/>
      <c r="G50" s="26"/>
      <c r="H50" s="26"/>
      <c r="I50" s="27">
        <f t="shared" si="17"/>
        <v>0</v>
      </c>
      <c r="J50" s="27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27">
        <v>0</v>
      </c>
      <c r="T50" s="27">
        <v>0</v>
      </c>
      <c r="U50" s="27">
        <v>0</v>
      </c>
      <c r="V50" s="27">
        <v>0</v>
      </c>
    </row>
    <row r="51" spans="1:22" ht="28.15" customHeight="1">
      <c r="A51" s="44"/>
      <c r="B51" s="45"/>
      <c r="C51" s="21" t="s">
        <v>25</v>
      </c>
      <c r="D51" s="26"/>
      <c r="E51" s="25"/>
      <c r="F51" s="26"/>
      <c r="G51" s="26"/>
      <c r="H51" s="26"/>
      <c r="I51" s="27">
        <f t="shared" si="17"/>
        <v>0</v>
      </c>
      <c r="J51" s="27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27">
        <v>0</v>
      </c>
      <c r="T51" s="27">
        <v>0</v>
      </c>
      <c r="U51" s="27">
        <v>0</v>
      </c>
      <c r="V51" s="27">
        <v>0</v>
      </c>
    </row>
    <row r="52" spans="1:22" ht="28.15" customHeight="1">
      <c r="A52" s="44"/>
      <c r="B52" s="45"/>
      <c r="C52" s="21" t="s">
        <v>26</v>
      </c>
      <c r="D52" s="26"/>
      <c r="E52" s="25"/>
      <c r="F52" s="26"/>
      <c r="G52" s="26"/>
      <c r="H52" s="26"/>
      <c r="I52" s="27">
        <f t="shared" si="17"/>
        <v>0</v>
      </c>
      <c r="J52" s="27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27">
        <v>0</v>
      </c>
      <c r="T52" s="27">
        <v>0</v>
      </c>
      <c r="U52" s="27">
        <v>0</v>
      </c>
      <c r="V52" s="27">
        <v>0</v>
      </c>
    </row>
    <row r="53" spans="1:22" ht="58.15" customHeight="1">
      <c r="A53" s="44"/>
      <c r="B53" s="45"/>
      <c r="C53" s="21" t="s">
        <v>41</v>
      </c>
      <c r="D53" s="26"/>
      <c r="E53" s="25"/>
      <c r="F53" s="26"/>
      <c r="G53" s="26"/>
      <c r="H53" s="26"/>
      <c r="I53" s="27">
        <f t="shared" si="17"/>
        <v>6800</v>
      </c>
      <c r="J53" s="27">
        <v>0</v>
      </c>
      <c r="K53" s="30">
        <v>0</v>
      </c>
      <c r="L53" s="30">
        <v>0</v>
      </c>
      <c r="M53" s="30">
        <v>0</v>
      </c>
      <c r="N53" s="30">
        <v>2000</v>
      </c>
      <c r="O53" s="30">
        <v>0</v>
      </c>
      <c r="P53" s="30">
        <v>4800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</row>
    <row r="54" spans="1:22" ht="29.1" customHeight="1">
      <c r="A54" s="44"/>
      <c r="B54" s="45"/>
      <c r="C54" s="21" t="s">
        <v>27</v>
      </c>
      <c r="D54" s="26"/>
      <c r="E54" s="25"/>
      <c r="F54" s="26"/>
      <c r="G54" s="26"/>
      <c r="H54" s="26"/>
      <c r="I54" s="27">
        <f t="shared" si="17"/>
        <v>0</v>
      </c>
      <c r="J54" s="27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27">
        <v>0</v>
      </c>
      <c r="T54" s="27">
        <v>0</v>
      </c>
      <c r="U54" s="27">
        <v>0</v>
      </c>
      <c r="V54" s="27">
        <v>0</v>
      </c>
    </row>
    <row r="55" spans="1:22" ht="27" customHeight="1">
      <c r="A55" s="46" t="s">
        <v>39</v>
      </c>
      <c r="B55" s="45" t="s">
        <v>22</v>
      </c>
      <c r="C55" s="31" t="s">
        <v>29</v>
      </c>
      <c r="D55" s="22"/>
      <c r="E55" s="23"/>
      <c r="F55" s="22"/>
      <c r="G55" s="22"/>
      <c r="H55" s="22"/>
      <c r="I55" s="27">
        <f t="shared" si="17"/>
        <v>29928.511680000003</v>
      </c>
      <c r="J55" s="27">
        <f>SUM(J56:J60)</f>
        <v>1953</v>
      </c>
      <c r="K55" s="27">
        <f t="shared" ref="K55:R55" si="23">SUM(K56:K60)</f>
        <v>0</v>
      </c>
      <c r="L55" s="27">
        <f t="shared" si="23"/>
        <v>3952.8309800000002</v>
      </c>
      <c r="M55" s="27">
        <f t="shared" si="23"/>
        <v>3976.4019400000002</v>
      </c>
      <c r="N55" s="27">
        <f t="shared" si="23"/>
        <v>9276.2787600000011</v>
      </c>
      <c r="O55" s="27">
        <f t="shared" si="23"/>
        <v>0</v>
      </c>
      <c r="P55" s="27">
        <f t="shared" si="23"/>
        <v>3970</v>
      </c>
      <c r="Q55" s="27">
        <f t="shared" si="23"/>
        <v>2400</v>
      </c>
      <c r="R55" s="27">
        <f t="shared" si="23"/>
        <v>4400</v>
      </c>
      <c r="S55" s="27">
        <f>SUM(S56:S60)</f>
        <v>0</v>
      </c>
      <c r="T55" s="27">
        <f>SUM(T56:T60)</f>
        <v>0</v>
      </c>
      <c r="U55" s="27">
        <f>SUM(U56:U60)</f>
        <v>0</v>
      </c>
      <c r="V55" s="27">
        <f>SUM(V56:V60)</f>
        <v>0</v>
      </c>
    </row>
    <row r="56" spans="1:22" ht="27" customHeight="1">
      <c r="A56" s="46"/>
      <c r="B56" s="45"/>
      <c r="C56" s="21" t="s">
        <v>24</v>
      </c>
      <c r="D56" s="26"/>
      <c r="E56" s="25"/>
      <c r="F56" s="26"/>
      <c r="G56" s="26"/>
      <c r="H56" s="26"/>
      <c r="I56" s="27">
        <f t="shared" si="17"/>
        <v>0</v>
      </c>
      <c r="J56" s="27">
        <f>SUM(J62,J68,J74,J80,J86,J92)</f>
        <v>0</v>
      </c>
      <c r="K56" s="27">
        <f t="shared" ref="K56:R56" si="24">SUM(K62,K68,K74,K80,K86,K92)</f>
        <v>0</v>
      </c>
      <c r="L56" s="27">
        <f t="shared" si="24"/>
        <v>0</v>
      </c>
      <c r="M56" s="27">
        <f t="shared" si="24"/>
        <v>0</v>
      </c>
      <c r="N56" s="27">
        <f t="shared" si="24"/>
        <v>0</v>
      </c>
      <c r="O56" s="27">
        <f t="shared" si="24"/>
        <v>0</v>
      </c>
      <c r="P56" s="27">
        <f t="shared" si="24"/>
        <v>0</v>
      </c>
      <c r="Q56" s="27">
        <f t="shared" si="24"/>
        <v>0</v>
      </c>
      <c r="R56" s="27">
        <f t="shared" si="24"/>
        <v>0</v>
      </c>
      <c r="S56" s="27">
        <f t="shared" ref="S56:V60" si="25">SUM(S62,S68,S74,S80,S86,S92)</f>
        <v>0</v>
      </c>
      <c r="T56" s="27">
        <f t="shared" si="25"/>
        <v>0</v>
      </c>
      <c r="U56" s="27">
        <f t="shared" si="25"/>
        <v>0</v>
      </c>
      <c r="V56" s="27">
        <f t="shared" si="25"/>
        <v>0</v>
      </c>
    </row>
    <row r="57" spans="1:22" ht="27" customHeight="1">
      <c r="A57" s="46"/>
      <c r="B57" s="45"/>
      <c r="C57" s="21" t="s">
        <v>25</v>
      </c>
      <c r="D57" s="26"/>
      <c r="E57" s="25"/>
      <c r="F57" s="26"/>
      <c r="G57" s="26"/>
      <c r="H57" s="26"/>
      <c r="I57" s="27">
        <f t="shared" si="17"/>
        <v>0</v>
      </c>
      <c r="J57" s="27">
        <f>SUM(J63,J69,J75,J81,J87,J93)</f>
        <v>0</v>
      </c>
      <c r="K57" s="27">
        <f t="shared" ref="K57:R57" si="26">SUM(K63,K69,K75,K81,K87,K93)</f>
        <v>0</v>
      </c>
      <c r="L57" s="27">
        <f t="shared" si="26"/>
        <v>0</v>
      </c>
      <c r="M57" s="27">
        <f t="shared" si="26"/>
        <v>0</v>
      </c>
      <c r="N57" s="27">
        <f t="shared" si="26"/>
        <v>0</v>
      </c>
      <c r="O57" s="27">
        <f t="shared" si="26"/>
        <v>0</v>
      </c>
      <c r="P57" s="27">
        <f t="shared" si="26"/>
        <v>0</v>
      </c>
      <c r="Q57" s="27">
        <f t="shared" si="26"/>
        <v>0</v>
      </c>
      <c r="R57" s="27">
        <f t="shared" si="26"/>
        <v>0</v>
      </c>
      <c r="S57" s="27">
        <f t="shared" si="25"/>
        <v>0</v>
      </c>
      <c r="T57" s="27">
        <f t="shared" si="25"/>
        <v>0</v>
      </c>
      <c r="U57" s="27">
        <f t="shared" si="25"/>
        <v>0</v>
      </c>
      <c r="V57" s="27">
        <f t="shared" si="25"/>
        <v>0</v>
      </c>
    </row>
    <row r="58" spans="1:22" ht="27" customHeight="1">
      <c r="A58" s="46"/>
      <c r="B58" s="45"/>
      <c r="C58" s="31" t="s">
        <v>26</v>
      </c>
      <c r="D58" s="22"/>
      <c r="E58" s="23"/>
      <c r="F58" s="22"/>
      <c r="G58" s="22"/>
      <c r="H58" s="22"/>
      <c r="I58" s="27">
        <f t="shared" si="17"/>
        <v>0</v>
      </c>
      <c r="J58" s="24">
        <f>SUM(J64,J70,J76,J82,J88,J94)</f>
        <v>0</v>
      </c>
      <c r="K58" s="24">
        <f t="shared" ref="K58:R58" si="27">SUM(K64,K70,K76,K82,K88,K94)</f>
        <v>0</v>
      </c>
      <c r="L58" s="24">
        <f t="shared" si="27"/>
        <v>0</v>
      </c>
      <c r="M58" s="24">
        <f t="shared" si="27"/>
        <v>0</v>
      </c>
      <c r="N58" s="24">
        <f t="shared" si="27"/>
        <v>0</v>
      </c>
      <c r="O58" s="24">
        <f t="shared" si="27"/>
        <v>0</v>
      </c>
      <c r="P58" s="24">
        <f t="shared" si="27"/>
        <v>0</v>
      </c>
      <c r="Q58" s="24">
        <f t="shared" si="27"/>
        <v>0</v>
      </c>
      <c r="R58" s="24">
        <f t="shared" si="27"/>
        <v>0</v>
      </c>
      <c r="S58" s="24">
        <f t="shared" si="25"/>
        <v>0</v>
      </c>
      <c r="T58" s="24">
        <f t="shared" si="25"/>
        <v>0</v>
      </c>
      <c r="U58" s="24">
        <f t="shared" si="25"/>
        <v>0</v>
      </c>
      <c r="V58" s="24">
        <f t="shared" si="25"/>
        <v>0</v>
      </c>
    </row>
    <row r="59" spans="1:22" ht="49.5" customHeight="1">
      <c r="A59" s="46"/>
      <c r="B59" s="45"/>
      <c r="C59" s="21" t="s">
        <v>41</v>
      </c>
      <c r="D59" s="26"/>
      <c r="E59" s="25"/>
      <c r="F59" s="26"/>
      <c r="G59" s="26"/>
      <c r="H59" s="26"/>
      <c r="I59" s="27">
        <f t="shared" si="17"/>
        <v>29928.511680000003</v>
      </c>
      <c r="J59" s="30">
        <f>SUM(J65,J71,J77,J83,J89,J95)</f>
        <v>1953</v>
      </c>
      <c r="K59" s="30">
        <f t="shared" ref="K59:R59" si="28">SUM(K65,K71,K77,K83,K89,K95)</f>
        <v>0</v>
      </c>
      <c r="L59" s="30">
        <f t="shared" si="28"/>
        <v>3952.8309800000002</v>
      </c>
      <c r="M59" s="30">
        <f t="shared" si="28"/>
        <v>3976.4019400000002</v>
      </c>
      <c r="N59" s="30">
        <f t="shared" si="28"/>
        <v>9276.2787600000011</v>
      </c>
      <c r="O59" s="30">
        <f t="shared" si="28"/>
        <v>0</v>
      </c>
      <c r="P59" s="30">
        <f t="shared" si="28"/>
        <v>3970</v>
      </c>
      <c r="Q59" s="30">
        <f t="shared" si="28"/>
        <v>2400</v>
      </c>
      <c r="R59" s="30">
        <f t="shared" si="28"/>
        <v>4400</v>
      </c>
      <c r="S59" s="30">
        <f t="shared" si="25"/>
        <v>0</v>
      </c>
      <c r="T59" s="30">
        <f t="shared" si="25"/>
        <v>0</v>
      </c>
      <c r="U59" s="30">
        <f t="shared" si="25"/>
        <v>0</v>
      </c>
      <c r="V59" s="30">
        <f t="shared" si="25"/>
        <v>0</v>
      </c>
    </row>
    <row r="60" spans="1:22" ht="33" customHeight="1">
      <c r="A60" s="46"/>
      <c r="B60" s="45"/>
      <c r="C60" s="21" t="s">
        <v>27</v>
      </c>
      <c r="D60" s="26"/>
      <c r="E60" s="25"/>
      <c r="F60" s="26"/>
      <c r="G60" s="26"/>
      <c r="H60" s="26"/>
      <c r="I60" s="27">
        <f t="shared" si="17"/>
        <v>0</v>
      </c>
      <c r="J60" s="27">
        <f>SUM(J66,J72,J78,J84,J90,J96)</f>
        <v>0</v>
      </c>
      <c r="K60" s="27">
        <f t="shared" ref="K60:R60" si="29">SUM(K66,K72,K78,K84,K90,K96)</f>
        <v>0</v>
      </c>
      <c r="L60" s="27">
        <f t="shared" si="29"/>
        <v>0</v>
      </c>
      <c r="M60" s="27">
        <f t="shared" si="29"/>
        <v>0</v>
      </c>
      <c r="N60" s="27">
        <f t="shared" si="29"/>
        <v>0</v>
      </c>
      <c r="O60" s="27">
        <f t="shared" si="29"/>
        <v>0</v>
      </c>
      <c r="P60" s="27">
        <f t="shared" si="29"/>
        <v>0</v>
      </c>
      <c r="Q60" s="27">
        <f t="shared" si="29"/>
        <v>0</v>
      </c>
      <c r="R60" s="27">
        <f t="shared" si="29"/>
        <v>0</v>
      </c>
      <c r="S60" s="27">
        <f t="shared" si="25"/>
        <v>0</v>
      </c>
      <c r="T60" s="27">
        <f t="shared" si="25"/>
        <v>0</v>
      </c>
      <c r="U60" s="27">
        <f t="shared" si="25"/>
        <v>0</v>
      </c>
      <c r="V60" s="27">
        <f t="shared" si="25"/>
        <v>0</v>
      </c>
    </row>
    <row r="61" spans="1:22" ht="27" customHeight="1">
      <c r="A61" s="47" t="s">
        <v>63</v>
      </c>
      <c r="B61" s="41" t="s">
        <v>22</v>
      </c>
      <c r="C61" s="21" t="s">
        <v>29</v>
      </c>
      <c r="D61" s="26"/>
      <c r="E61" s="25"/>
      <c r="F61" s="26"/>
      <c r="G61" s="26"/>
      <c r="H61" s="26"/>
      <c r="I61" s="27">
        <f t="shared" si="17"/>
        <v>1953</v>
      </c>
      <c r="J61" s="27">
        <f>SUM(J62:J66)</f>
        <v>1953</v>
      </c>
      <c r="K61" s="27">
        <f t="shared" ref="K61:R61" si="30">SUM(K62:K66)</f>
        <v>0</v>
      </c>
      <c r="L61" s="27">
        <f t="shared" si="30"/>
        <v>0</v>
      </c>
      <c r="M61" s="27">
        <f t="shared" si="30"/>
        <v>0</v>
      </c>
      <c r="N61" s="27">
        <f t="shared" si="30"/>
        <v>0</v>
      </c>
      <c r="O61" s="27">
        <f t="shared" si="30"/>
        <v>0</v>
      </c>
      <c r="P61" s="27">
        <f t="shared" si="30"/>
        <v>0</v>
      </c>
      <c r="Q61" s="27">
        <f t="shared" si="30"/>
        <v>0</v>
      </c>
      <c r="R61" s="27">
        <f t="shared" si="30"/>
        <v>0</v>
      </c>
      <c r="S61" s="27">
        <f>SUM(S62:S66)</f>
        <v>0</v>
      </c>
      <c r="T61" s="27">
        <f>SUM(T62:T66)</f>
        <v>0</v>
      </c>
      <c r="U61" s="27">
        <f>SUM(U62:U66)</f>
        <v>0</v>
      </c>
      <c r="V61" s="27">
        <f>SUM(V62:V66)</f>
        <v>0</v>
      </c>
    </row>
    <row r="62" spans="1:22" ht="27" customHeight="1">
      <c r="A62" s="48"/>
      <c r="B62" s="42"/>
      <c r="C62" s="21" t="s">
        <v>24</v>
      </c>
      <c r="D62" s="26"/>
      <c r="E62" s="25"/>
      <c r="F62" s="26"/>
      <c r="G62" s="26"/>
      <c r="H62" s="26"/>
      <c r="I62" s="27">
        <f t="shared" si="17"/>
        <v>0</v>
      </c>
      <c r="J62" s="27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27">
        <f>S63+S65+S66+S71+S69</f>
        <v>0</v>
      </c>
      <c r="T62" s="27">
        <f>T63+T65+T66+T71+T69</f>
        <v>0</v>
      </c>
      <c r="U62" s="27">
        <f>U63+U65+U66+U71+U69</f>
        <v>0</v>
      </c>
      <c r="V62" s="27">
        <f>V63+V65+V66+V71+V69</f>
        <v>0</v>
      </c>
    </row>
    <row r="63" spans="1:22" ht="27" customHeight="1">
      <c r="A63" s="48"/>
      <c r="B63" s="42"/>
      <c r="C63" s="21" t="s">
        <v>25</v>
      </c>
      <c r="D63" s="26"/>
      <c r="E63" s="25"/>
      <c r="F63" s="26"/>
      <c r="G63" s="26"/>
      <c r="H63" s="26"/>
      <c r="I63" s="27">
        <f t="shared" si="17"/>
        <v>0</v>
      </c>
      <c r="J63" s="27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27">
        <f>S65+S66+S67+S72+S71</f>
        <v>0</v>
      </c>
      <c r="T63" s="27">
        <f>T65+T66+T67+T72+T71</f>
        <v>0</v>
      </c>
      <c r="U63" s="27">
        <f>U65+U66+U67+U72+U71</f>
        <v>0</v>
      </c>
      <c r="V63" s="27">
        <f>V65+V66+V67+V72+V71</f>
        <v>0</v>
      </c>
    </row>
    <row r="64" spans="1:22" ht="27" customHeight="1">
      <c r="A64" s="48"/>
      <c r="B64" s="42"/>
      <c r="C64" s="21" t="s">
        <v>26</v>
      </c>
      <c r="D64" s="26"/>
      <c r="E64" s="25"/>
      <c r="F64" s="26"/>
      <c r="G64" s="26"/>
      <c r="H64" s="26"/>
      <c r="I64" s="27">
        <f t="shared" si="17"/>
        <v>0</v>
      </c>
      <c r="J64" s="27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27">
        <f t="shared" ref="S64:V65" si="31">S65+S66+S67+S78+S71</f>
        <v>0</v>
      </c>
      <c r="T64" s="27">
        <f t="shared" si="31"/>
        <v>0</v>
      </c>
      <c r="U64" s="27">
        <f t="shared" si="31"/>
        <v>0</v>
      </c>
      <c r="V64" s="27">
        <f t="shared" si="31"/>
        <v>0</v>
      </c>
    </row>
    <row r="65" spans="1:22" ht="54" customHeight="1">
      <c r="A65" s="48"/>
      <c r="B65" s="42"/>
      <c r="C65" s="21" t="s">
        <v>41</v>
      </c>
      <c r="D65" s="26"/>
      <c r="E65" s="25"/>
      <c r="F65" s="26"/>
      <c r="G65" s="26"/>
      <c r="H65" s="26"/>
      <c r="I65" s="27">
        <f t="shared" si="17"/>
        <v>1953</v>
      </c>
      <c r="J65" s="27">
        <v>1953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27">
        <f t="shared" si="31"/>
        <v>0</v>
      </c>
      <c r="T65" s="27">
        <f t="shared" si="31"/>
        <v>0</v>
      </c>
      <c r="U65" s="27">
        <f t="shared" si="31"/>
        <v>0</v>
      </c>
      <c r="V65" s="27">
        <f t="shared" si="31"/>
        <v>0</v>
      </c>
    </row>
    <row r="66" spans="1:22" ht="33" customHeight="1">
      <c r="A66" s="49"/>
      <c r="B66" s="43"/>
      <c r="C66" s="21" t="s">
        <v>27</v>
      </c>
      <c r="D66" s="26"/>
      <c r="E66" s="25"/>
      <c r="F66" s="26"/>
      <c r="G66" s="26"/>
      <c r="H66" s="26"/>
      <c r="I66" s="27">
        <f t="shared" si="17"/>
        <v>0</v>
      </c>
      <c r="J66" s="27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27">
        <f>S67+S68+S69+S80+S79</f>
        <v>0</v>
      </c>
      <c r="T66" s="27">
        <f>T67+T68+T69+T80+T79</f>
        <v>0</v>
      </c>
      <c r="U66" s="27">
        <f>U67+U68+U69+U80+U79</f>
        <v>0</v>
      </c>
      <c r="V66" s="27">
        <f>V67+V68+V69+V80+V79</f>
        <v>0</v>
      </c>
    </row>
    <row r="67" spans="1:22" ht="25.15" customHeight="1">
      <c r="A67" s="47" t="s">
        <v>59</v>
      </c>
      <c r="B67" s="41" t="s">
        <v>22</v>
      </c>
      <c r="C67" s="21" t="s">
        <v>29</v>
      </c>
      <c r="D67" s="26"/>
      <c r="E67" s="25"/>
      <c r="F67" s="26"/>
      <c r="G67" s="26"/>
      <c r="H67" s="26"/>
      <c r="I67" s="27">
        <f t="shared" si="17"/>
        <v>3952.8309800000002</v>
      </c>
      <c r="J67" s="27">
        <f>SUM(J68:J72)</f>
        <v>0</v>
      </c>
      <c r="K67" s="27">
        <f t="shared" ref="K67:R67" si="32">SUM(K68:K72)</f>
        <v>0</v>
      </c>
      <c r="L67" s="27">
        <f t="shared" si="32"/>
        <v>3952.8309800000002</v>
      </c>
      <c r="M67" s="27">
        <f t="shared" si="32"/>
        <v>0</v>
      </c>
      <c r="N67" s="27">
        <f t="shared" si="32"/>
        <v>0</v>
      </c>
      <c r="O67" s="27">
        <f t="shared" si="32"/>
        <v>0</v>
      </c>
      <c r="P67" s="27">
        <f t="shared" si="32"/>
        <v>0</v>
      </c>
      <c r="Q67" s="27">
        <f t="shared" si="32"/>
        <v>0</v>
      </c>
      <c r="R67" s="27">
        <f t="shared" si="32"/>
        <v>0</v>
      </c>
      <c r="S67" s="27">
        <f>SUM(S68:S72)</f>
        <v>0</v>
      </c>
      <c r="T67" s="27">
        <f>SUM(T68:T72)</f>
        <v>0</v>
      </c>
      <c r="U67" s="27">
        <f>SUM(U68:U72)</f>
        <v>0</v>
      </c>
      <c r="V67" s="27">
        <f>SUM(V68:V72)</f>
        <v>0</v>
      </c>
    </row>
    <row r="68" spans="1:22" ht="25.15" customHeight="1">
      <c r="A68" s="48"/>
      <c r="B68" s="42"/>
      <c r="C68" s="21" t="s">
        <v>24</v>
      </c>
      <c r="D68" s="26"/>
      <c r="E68" s="25"/>
      <c r="F68" s="26"/>
      <c r="G68" s="26"/>
      <c r="H68" s="26"/>
      <c r="I68" s="27">
        <f t="shared" si="17"/>
        <v>0</v>
      </c>
      <c r="J68" s="27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27">
        <f>S69+S71+S72+S77+S75</f>
        <v>0</v>
      </c>
      <c r="T68" s="27">
        <f>T69+T71+T72+T77+T75</f>
        <v>0</v>
      </c>
      <c r="U68" s="27">
        <f>U69+U71+U72+U77+U75</f>
        <v>0</v>
      </c>
      <c r="V68" s="27">
        <f>V69+V71+V72+V77+V75</f>
        <v>0</v>
      </c>
    </row>
    <row r="69" spans="1:22" ht="25.15" customHeight="1">
      <c r="A69" s="48"/>
      <c r="B69" s="42"/>
      <c r="C69" s="21" t="s">
        <v>25</v>
      </c>
      <c r="D69" s="26"/>
      <c r="E69" s="25"/>
      <c r="F69" s="26"/>
      <c r="G69" s="26"/>
      <c r="H69" s="26"/>
      <c r="I69" s="27">
        <f t="shared" si="17"/>
        <v>0</v>
      </c>
      <c r="J69" s="27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27">
        <f>S71+S72+S73+S78+S77</f>
        <v>0</v>
      </c>
      <c r="T69" s="27">
        <f>T71+T72+T73+T78+T77</f>
        <v>0</v>
      </c>
      <c r="U69" s="27">
        <f>U71+U72+U73+U78+U77</f>
        <v>0</v>
      </c>
      <c r="V69" s="27">
        <f>V71+V72+V73+V78+V77</f>
        <v>0</v>
      </c>
    </row>
    <row r="70" spans="1:22" ht="25.15" customHeight="1">
      <c r="A70" s="48"/>
      <c r="B70" s="42"/>
      <c r="C70" s="21" t="s">
        <v>26</v>
      </c>
      <c r="D70" s="26"/>
      <c r="E70" s="25"/>
      <c r="F70" s="26"/>
      <c r="G70" s="26"/>
      <c r="H70" s="26"/>
      <c r="I70" s="27">
        <f t="shared" si="17"/>
        <v>0</v>
      </c>
      <c r="J70" s="27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27">
        <f>S71+S72+S73+S84+S77</f>
        <v>0</v>
      </c>
      <c r="T70" s="27">
        <f>T71+T72+T73+T84+T77</f>
        <v>0</v>
      </c>
      <c r="U70" s="27">
        <f>U71+U72+U73+U84+U77</f>
        <v>0</v>
      </c>
      <c r="V70" s="27">
        <f>V71+V72+V73+V84+V77</f>
        <v>0</v>
      </c>
    </row>
    <row r="71" spans="1:22" ht="54" customHeight="1">
      <c r="A71" s="48"/>
      <c r="B71" s="42"/>
      <c r="C71" s="21" t="s">
        <v>41</v>
      </c>
      <c r="D71" s="26"/>
      <c r="E71" s="25"/>
      <c r="F71" s="26"/>
      <c r="G71" s="26"/>
      <c r="H71" s="26"/>
      <c r="I71" s="27">
        <f t="shared" si="17"/>
        <v>3952.8309800000002</v>
      </c>
      <c r="J71" s="27">
        <v>0</v>
      </c>
      <c r="K71" s="30">
        <v>0</v>
      </c>
      <c r="L71" s="30">
        <v>3952.8309800000002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27">
        <f>S72+S73+S74+S91+S78</f>
        <v>0</v>
      </c>
      <c r="T71" s="27">
        <f>T72+T73+T74+T91+T78</f>
        <v>0</v>
      </c>
      <c r="U71" s="27">
        <f>U72+U73+U74+U91+U78</f>
        <v>0</v>
      </c>
      <c r="V71" s="27">
        <f>V72+V73+V74+V91+V78</f>
        <v>0</v>
      </c>
    </row>
    <row r="72" spans="1:22" ht="33" customHeight="1">
      <c r="A72" s="49"/>
      <c r="B72" s="43"/>
      <c r="C72" s="21" t="s">
        <v>27</v>
      </c>
      <c r="D72" s="26"/>
      <c r="E72" s="25"/>
      <c r="F72" s="26"/>
      <c r="G72" s="26"/>
      <c r="H72" s="26"/>
      <c r="I72" s="27">
        <f t="shared" si="17"/>
        <v>0</v>
      </c>
      <c r="J72" s="27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27">
        <f>S73+S74+S75+S92+S91</f>
        <v>0</v>
      </c>
      <c r="T72" s="27">
        <f>T73+T74+T75+T92+T91</f>
        <v>0</v>
      </c>
      <c r="U72" s="27">
        <f>U73+U74+U75+U92+U91</f>
        <v>0</v>
      </c>
      <c r="V72" s="27">
        <f>V73+V74+V75+V92+V91</f>
        <v>0</v>
      </c>
    </row>
    <row r="73" spans="1:22" ht="30" customHeight="1">
      <c r="A73" s="47" t="s">
        <v>60</v>
      </c>
      <c r="B73" s="41" t="s">
        <v>22</v>
      </c>
      <c r="C73" s="21" t="s">
        <v>29</v>
      </c>
      <c r="D73" s="26"/>
      <c r="E73" s="25"/>
      <c r="F73" s="26"/>
      <c r="G73" s="26"/>
      <c r="H73" s="26"/>
      <c r="I73" s="27">
        <f t="shared" si="17"/>
        <v>3976.4019400000002</v>
      </c>
      <c r="J73" s="24">
        <f>SUM(J74:J78)</f>
        <v>0</v>
      </c>
      <c r="K73" s="24">
        <f t="shared" ref="K73:R73" si="33">SUM(K74:K78)</f>
        <v>0</v>
      </c>
      <c r="L73" s="24">
        <f t="shared" si="33"/>
        <v>0</v>
      </c>
      <c r="M73" s="24">
        <f t="shared" si="33"/>
        <v>3976.4019400000002</v>
      </c>
      <c r="N73" s="24">
        <f t="shared" si="33"/>
        <v>0</v>
      </c>
      <c r="O73" s="24">
        <f t="shared" si="33"/>
        <v>0</v>
      </c>
      <c r="P73" s="24">
        <f t="shared" si="33"/>
        <v>0</v>
      </c>
      <c r="Q73" s="24">
        <f t="shared" si="33"/>
        <v>0</v>
      </c>
      <c r="R73" s="24">
        <f t="shared" si="33"/>
        <v>0</v>
      </c>
      <c r="S73" s="24">
        <f>SUM(S74:S78)</f>
        <v>0</v>
      </c>
      <c r="T73" s="24">
        <f>SUM(T74:T78)</f>
        <v>0</v>
      </c>
      <c r="U73" s="24">
        <f>SUM(U74:U78)</f>
        <v>0</v>
      </c>
      <c r="V73" s="24">
        <f>SUM(V74:V78)</f>
        <v>0</v>
      </c>
    </row>
    <row r="74" spans="1:22" ht="30" customHeight="1">
      <c r="A74" s="48"/>
      <c r="B74" s="42"/>
      <c r="C74" s="21" t="s">
        <v>24</v>
      </c>
      <c r="D74" s="26"/>
      <c r="E74" s="25"/>
      <c r="F74" s="26"/>
      <c r="G74" s="26"/>
      <c r="H74" s="26"/>
      <c r="I74" s="27">
        <f t="shared" si="17"/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30">
        <v>0</v>
      </c>
      <c r="Q74" s="30">
        <v>0</v>
      </c>
      <c r="R74" s="30">
        <v>0</v>
      </c>
      <c r="S74" s="27">
        <f>S75+S77+S78+S94+S93</f>
        <v>0</v>
      </c>
      <c r="T74" s="27">
        <f>T75+T77+T78+T94+T93</f>
        <v>0</v>
      </c>
      <c r="U74" s="27">
        <f>U75+U77+U78+U94+U93</f>
        <v>0</v>
      </c>
      <c r="V74" s="27">
        <f>V75+V77+V78+V94+V93</f>
        <v>0</v>
      </c>
    </row>
    <row r="75" spans="1:22" ht="30" customHeight="1">
      <c r="A75" s="48"/>
      <c r="B75" s="42"/>
      <c r="C75" s="21" t="s">
        <v>25</v>
      </c>
      <c r="D75" s="26"/>
      <c r="E75" s="25"/>
      <c r="F75" s="26"/>
      <c r="G75" s="26"/>
      <c r="H75" s="26"/>
      <c r="I75" s="27">
        <f t="shared" si="17"/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30">
        <v>0</v>
      </c>
      <c r="Q75" s="30">
        <v>0</v>
      </c>
      <c r="R75" s="30">
        <v>0</v>
      </c>
      <c r="S75" s="27">
        <f>S77+S78+S91+S95+S94</f>
        <v>0</v>
      </c>
      <c r="T75" s="27">
        <f>T77+T78+T91+T95+T94</f>
        <v>0</v>
      </c>
      <c r="U75" s="27">
        <f>U77+U78+U91+U95+U94</f>
        <v>0</v>
      </c>
      <c r="V75" s="27">
        <f>V77+V78+V91+V95+V94</f>
        <v>0</v>
      </c>
    </row>
    <row r="76" spans="1:22" ht="30" customHeight="1">
      <c r="A76" s="48"/>
      <c r="B76" s="42"/>
      <c r="C76" s="21" t="s">
        <v>58</v>
      </c>
      <c r="D76" s="26"/>
      <c r="E76" s="25"/>
      <c r="F76" s="26"/>
      <c r="G76" s="26"/>
      <c r="H76" s="26"/>
      <c r="I76" s="27">
        <f t="shared" si="17"/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30">
        <v>0</v>
      </c>
      <c r="Q76" s="30">
        <v>0</v>
      </c>
      <c r="R76" s="30">
        <v>0</v>
      </c>
      <c r="S76" s="27">
        <f>S77+S84+S91+S95+S94</f>
        <v>0</v>
      </c>
      <c r="T76" s="27">
        <f>T77+T84+T91+T95+T94</f>
        <v>0</v>
      </c>
      <c r="U76" s="27">
        <f>U77+U84+U91+U95+U94</f>
        <v>0</v>
      </c>
      <c r="V76" s="27">
        <f>V77+V84+V91+V95+V94</f>
        <v>0</v>
      </c>
    </row>
    <row r="77" spans="1:22" ht="52.9" customHeight="1">
      <c r="A77" s="48"/>
      <c r="B77" s="42"/>
      <c r="C77" s="21" t="s">
        <v>41</v>
      </c>
      <c r="D77" s="26"/>
      <c r="E77" s="25"/>
      <c r="F77" s="26"/>
      <c r="G77" s="26"/>
      <c r="H77" s="26"/>
      <c r="I77" s="27">
        <f t="shared" si="17"/>
        <v>3976.4019400000002</v>
      </c>
      <c r="J77" s="24">
        <v>0</v>
      </c>
      <c r="K77" s="24">
        <v>0</v>
      </c>
      <c r="L77" s="24">
        <v>0</v>
      </c>
      <c r="M77" s="24">
        <v>3976.4019400000002</v>
      </c>
      <c r="N77" s="24">
        <v>0</v>
      </c>
      <c r="O77" s="24">
        <v>0</v>
      </c>
      <c r="P77" s="30">
        <v>0</v>
      </c>
      <c r="Q77" s="30">
        <v>0</v>
      </c>
      <c r="R77" s="30">
        <v>0</v>
      </c>
      <c r="S77" s="27">
        <f>S78+S91+S92+S96+S95</f>
        <v>0</v>
      </c>
      <c r="T77" s="27">
        <f>T78+T91+T92+T96+T95</f>
        <v>0</v>
      </c>
      <c r="U77" s="27">
        <f>U78+U91+U92+U96+U95</f>
        <v>0</v>
      </c>
      <c r="V77" s="27">
        <f>V78+V91+V92+V96+V95</f>
        <v>0</v>
      </c>
    </row>
    <row r="78" spans="1:22" ht="33" customHeight="1">
      <c r="A78" s="49"/>
      <c r="B78" s="43"/>
      <c r="C78" s="21" t="s">
        <v>27</v>
      </c>
      <c r="D78" s="26"/>
      <c r="E78" s="25"/>
      <c r="F78" s="26"/>
      <c r="G78" s="26"/>
      <c r="H78" s="26"/>
      <c r="I78" s="27">
        <f t="shared" si="17"/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30">
        <v>0</v>
      </c>
      <c r="Q78" s="30">
        <v>0</v>
      </c>
      <c r="R78" s="30">
        <v>0</v>
      </c>
      <c r="S78" s="27">
        <f>S91+S92+S93+S97+S96</f>
        <v>0</v>
      </c>
      <c r="T78" s="27">
        <f>T91+T92+T93+T97+T96</f>
        <v>0</v>
      </c>
      <c r="U78" s="27">
        <f>U91+U92+U93+U97+U96</f>
        <v>0</v>
      </c>
      <c r="V78" s="27">
        <f>V91+V92+V93+V97+V96</f>
        <v>0</v>
      </c>
    </row>
    <row r="79" spans="1:22" ht="28.9" customHeight="1">
      <c r="A79" s="47" t="s">
        <v>61</v>
      </c>
      <c r="B79" s="41" t="s">
        <v>22</v>
      </c>
      <c r="C79" s="21" t="s">
        <v>29</v>
      </c>
      <c r="D79" s="26"/>
      <c r="E79" s="25"/>
      <c r="F79" s="26"/>
      <c r="G79" s="26"/>
      <c r="H79" s="26"/>
      <c r="I79" s="27">
        <f t="shared" si="17"/>
        <v>8098.2787600000001</v>
      </c>
      <c r="J79" s="24">
        <f>SUM(J80:J84)</f>
        <v>0</v>
      </c>
      <c r="K79" s="24">
        <f t="shared" ref="K79:R79" si="34">SUM(K80:K84)</f>
        <v>0</v>
      </c>
      <c r="L79" s="24">
        <f t="shared" si="34"/>
        <v>0</v>
      </c>
      <c r="M79" s="24">
        <f t="shared" si="34"/>
        <v>0</v>
      </c>
      <c r="N79" s="24">
        <f t="shared" si="34"/>
        <v>8098.2787600000001</v>
      </c>
      <c r="O79" s="24">
        <f t="shared" si="34"/>
        <v>0</v>
      </c>
      <c r="P79" s="24">
        <f t="shared" si="34"/>
        <v>0</v>
      </c>
      <c r="Q79" s="24">
        <f t="shared" si="34"/>
        <v>0</v>
      </c>
      <c r="R79" s="24">
        <f t="shared" si="34"/>
        <v>0</v>
      </c>
      <c r="S79" s="24">
        <f>SUM(S80:S84)</f>
        <v>0</v>
      </c>
      <c r="T79" s="24">
        <f>SUM(T80:T84)</f>
        <v>0</v>
      </c>
      <c r="U79" s="24">
        <f>SUM(U80:U84)</f>
        <v>0</v>
      </c>
      <c r="V79" s="24">
        <f>SUM(V80:V84)</f>
        <v>0</v>
      </c>
    </row>
    <row r="80" spans="1:22" ht="28.9" customHeight="1">
      <c r="A80" s="48"/>
      <c r="B80" s="42"/>
      <c r="C80" s="21" t="s">
        <v>24</v>
      </c>
      <c r="D80" s="26"/>
      <c r="E80" s="25"/>
      <c r="F80" s="26"/>
      <c r="G80" s="26"/>
      <c r="H80" s="26"/>
      <c r="I80" s="27">
        <f t="shared" si="17"/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30">
        <v>0</v>
      </c>
      <c r="Q80" s="30">
        <v>0</v>
      </c>
      <c r="R80" s="30">
        <v>0</v>
      </c>
      <c r="S80" s="27">
        <f t="shared" ref="S80:V81" si="35">S81+S82+S83+S93+S92</f>
        <v>0</v>
      </c>
      <c r="T80" s="27">
        <f t="shared" si="35"/>
        <v>0</v>
      </c>
      <c r="U80" s="27">
        <f t="shared" si="35"/>
        <v>0</v>
      </c>
      <c r="V80" s="27">
        <f t="shared" si="35"/>
        <v>0</v>
      </c>
    </row>
    <row r="81" spans="1:22" ht="28.9" customHeight="1">
      <c r="A81" s="48"/>
      <c r="B81" s="42"/>
      <c r="C81" s="21" t="s">
        <v>25</v>
      </c>
      <c r="D81" s="26"/>
      <c r="E81" s="25"/>
      <c r="F81" s="26"/>
      <c r="G81" s="26"/>
      <c r="H81" s="26"/>
      <c r="I81" s="27">
        <f t="shared" si="17"/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30">
        <v>0</v>
      </c>
      <c r="Q81" s="30">
        <v>0</v>
      </c>
      <c r="R81" s="30">
        <v>0</v>
      </c>
      <c r="S81" s="27">
        <f t="shared" si="35"/>
        <v>0</v>
      </c>
      <c r="T81" s="27">
        <f t="shared" si="35"/>
        <v>0</v>
      </c>
      <c r="U81" s="27">
        <f t="shared" si="35"/>
        <v>0</v>
      </c>
      <c r="V81" s="27">
        <f t="shared" si="35"/>
        <v>0</v>
      </c>
    </row>
    <row r="82" spans="1:22" ht="28.9" customHeight="1">
      <c r="A82" s="48"/>
      <c r="B82" s="42"/>
      <c r="C82" s="21" t="s">
        <v>26</v>
      </c>
      <c r="D82" s="26"/>
      <c r="E82" s="25"/>
      <c r="F82" s="26"/>
      <c r="G82" s="26"/>
      <c r="H82" s="26"/>
      <c r="I82" s="27">
        <f t="shared" si="17"/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30">
        <v>0</v>
      </c>
      <c r="Q82" s="30">
        <v>0</v>
      </c>
      <c r="R82" s="30">
        <v>0</v>
      </c>
      <c r="S82" s="27">
        <f>S83+S84+S91+S95+S94</f>
        <v>0</v>
      </c>
      <c r="T82" s="27">
        <f>T83+T84+T91+T95+T94</f>
        <v>0</v>
      </c>
      <c r="U82" s="27">
        <f>U83+U84+U91+U95+U94</f>
        <v>0</v>
      </c>
      <c r="V82" s="27">
        <f>V83+V84+V91+V95+V94</f>
        <v>0</v>
      </c>
    </row>
    <row r="83" spans="1:22" ht="49.9" customHeight="1">
      <c r="A83" s="48"/>
      <c r="B83" s="42"/>
      <c r="C83" s="21" t="s">
        <v>41</v>
      </c>
      <c r="D83" s="26"/>
      <c r="E83" s="25"/>
      <c r="F83" s="26"/>
      <c r="G83" s="26"/>
      <c r="H83" s="26"/>
      <c r="I83" s="27">
        <f t="shared" si="17"/>
        <v>8098.2787600000001</v>
      </c>
      <c r="J83" s="24">
        <v>0</v>
      </c>
      <c r="K83" s="24">
        <v>0</v>
      </c>
      <c r="L83" s="24">
        <v>0</v>
      </c>
      <c r="M83" s="24">
        <v>0</v>
      </c>
      <c r="N83" s="24">
        <v>8098.2787600000001</v>
      </c>
      <c r="O83" s="24">
        <v>0</v>
      </c>
      <c r="P83" s="30">
        <v>0</v>
      </c>
      <c r="Q83" s="30">
        <v>0</v>
      </c>
      <c r="R83" s="30">
        <v>0</v>
      </c>
      <c r="S83" s="27">
        <f>S84+S91+S92+S96+S95</f>
        <v>0</v>
      </c>
      <c r="T83" s="27">
        <f>T84+T91+T92+T96+T95</f>
        <v>0</v>
      </c>
      <c r="U83" s="27">
        <f>U84+U91+U92+U96+U95</f>
        <v>0</v>
      </c>
      <c r="V83" s="27">
        <f>V84+V91+V92+V96+V95</f>
        <v>0</v>
      </c>
    </row>
    <row r="84" spans="1:22" ht="33" customHeight="1">
      <c r="A84" s="49"/>
      <c r="B84" s="43"/>
      <c r="C84" s="21" t="s">
        <v>27</v>
      </c>
      <c r="D84" s="26"/>
      <c r="E84" s="25"/>
      <c r="F84" s="26"/>
      <c r="G84" s="26"/>
      <c r="H84" s="26"/>
      <c r="I84" s="27">
        <f t="shared" si="17"/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30">
        <v>0</v>
      </c>
      <c r="Q84" s="30">
        <v>0</v>
      </c>
      <c r="R84" s="30">
        <v>0</v>
      </c>
      <c r="S84" s="27">
        <f>S91+S92+S93+S97+S96</f>
        <v>0</v>
      </c>
      <c r="T84" s="27">
        <f>T91+T92+T93+T97+T96</f>
        <v>0</v>
      </c>
      <c r="U84" s="27">
        <f>U91+U92+U93+U97+U96</f>
        <v>0</v>
      </c>
      <c r="V84" s="27">
        <f>V91+V92+V93+V97+V96</f>
        <v>0</v>
      </c>
    </row>
    <row r="85" spans="1:22" ht="28.9" customHeight="1">
      <c r="A85" s="47" t="s">
        <v>62</v>
      </c>
      <c r="B85" s="41" t="s">
        <v>22</v>
      </c>
      <c r="C85" s="21" t="s">
        <v>29</v>
      </c>
      <c r="D85" s="26"/>
      <c r="E85" s="25"/>
      <c r="F85" s="26"/>
      <c r="G85" s="26"/>
      <c r="H85" s="26"/>
      <c r="I85" s="27">
        <f t="shared" si="17"/>
        <v>1178</v>
      </c>
      <c r="J85" s="24">
        <f>SUM(J86:J90)</f>
        <v>0</v>
      </c>
      <c r="K85" s="24">
        <f t="shared" ref="K85:R85" si="36">SUM(K86:K90)</f>
        <v>0</v>
      </c>
      <c r="L85" s="24">
        <f t="shared" si="36"/>
        <v>0</v>
      </c>
      <c r="M85" s="24">
        <f t="shared" si="36"/>
        <v>0</v>
      </c>
      <c r="N85" s="24">
        <f t="shared" si="36"/>
        <v>1178</v>
      </c>
      <c r="O85" s="24">
        <f t="shared" si="36"/>
        <v>0</v>
      </c>
      <c r="P85" s="24">
        <f t="shared" si="36"/>
        <v>0</v>
      </c>
      <c r="Q85" s="24">
        <f t="shared" si="36"/>
        <v>0</v>
      </c>
      <c r="R85" s="24">
        <f t="shared" si="36"/>
        <v>0</v>
      </c>
      <c r="S85" s="24">
        <f>SUM(S86:S90)</f>
        <v>0</v>
      </c>
      <c r="T85" s="24">
        <f>SUM(T86:T90)</f>
        <v>0</v>
      </c>
      <c r="U85" s="24">
        <f>SUM(U86:U90)</f>
        <v>0</v>
      </c>
      <c r="V85" s="24">
        <f>SUM(V86:V90)</f>
        <v>0</v>
      </c>
    </row>
    <row r="86" spans="1:22" ht="28.9" customHeight="1">
      <c r="A86" s="48"/>
      <c r="B86" s="42"/>
      <c r="C86" s="21" t="s">
        <v>24</v>
      </c>
      <c r="D86" s="26"/>
      <c r="E86" s="25"/>
      <c r="F86" s="26"/>
      <c r="G86" s="26"/>
      <c r="H86" s="26"/>
      <c r="I86" s="27">
        <f t="shared" si="17"/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30">
        <v>0</v>
      </c>
      <c r="Q86" s="30">
        <v>0</v>
      </c>
      <c r="R86" s="30">
        <v>0</v>
      </c>
      <c r="S86" s="27">
        <f t="shared" ref="S86:V90" si="37">S87+S88+S89+S93+S92</f>
        <v>0</v>
      </c>
      <c r="T86" s="27">
        <f t="shared" si="37"/>
        <v>0</v>
      </c>
      <c r="U86" s="27">
        <f t="shared" si="37"/>
        <v>0</v>
      </c>
      <c r="V86" s="27">
        <f t="shared" si="37"/>
        <v>0</v>
      </c>
    </row>
    <row r="87" spans="1:22" ht="28.9" customHeight="1">
      <c r="A87" s="48"/>
      <c r="B87" s="42"/>
      <c r="C87" s="21" t="s">
        <v>25</v>
      </c>
      <c r="D87" s="26"/>
      <c r="E87" s="25"/>
      <c r="F87" s="26"/>
      <c r="G87" s="26"/>
      <c r="H87" s="26"/>
      <c r="I87" s="27">
        <f t="shared" si="17"/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30">
        <v>0</v>
      </c>
      <c r="Q87" s="30">
        <v>0</v>
      </c>
      <c r="R87" s="30">
        <v>0</v>
      </c>
      <c r="S87" s="27">
        <f t="shared" si="37"/>
        <v>0</v>
      </c>
      <c r="T87" s="27">
        <f t="shared" si="37"/>
        <v>0</v>
      </c>
      <c r="U87" s="27">
        <f t="shared" si="37"/>
        <v>0</v>
      </c>
      <c r="V87" s="27">
        <f t="shared" si="37"/>
        <v>0</v>
      </c>
    </row>
    <row r="88" spans="1:22" ht="28.9" customHeight="1">
      <c r="A88" s="48"/>
      <c r="B88" s="42"/>
      <c r="C88" s="21" t="s">
        <v>26</v>
      </c>
      <c r="D88" s="26"/>
      <c r="E88" s="25"/>
      <c r="F88" s="26"/>
      <c r="G88" s="26"/>
      <c r="H88" s="26"/>
      <c r="I88" s="27">
        <f t="shared" si="17"/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30">
        <v>0</v>
      </c>
      <c r="Q88" s="30">
        <v>0</v>
      </c>
      <c r="R88" s="30">
        <v>0</v>
      </c>
      <c r="S88" s="27">
        <f t="shared" si="37"/>
        <v>0</v>
      </c>
      <c r="T88" s="27">
        <f t="shared" si="37"/>
        <v>0</v>
      </c>
      <c r="U88" s="27">
        <f t="shared" si="37"/>
        <v>0</v>
      </c>
      <c r="V88" s="27">
        <f t="shared" si="37"/>
        <v>0</v>
      </c>
    </row>
    <row r="89" spans="1:22" ht="43.9" customHeight="1">
      <c r="A89" s="48"/>
      <c r="B89" s="42"/>
      <c r="C89" s="21" t="s">
        <v>41</v>
      </c>
      <c r="D89" s="26"/>
      <c r="E89" s="25"/>
      <c r="F89" s="26"/>
      <c r="G89" s="26"/>
      <c r="H89" s="26"/>
      <c r="I89" s="27">
        <f t="shared" ref="I89:I96" si="38">SUM(J89:V89)</f>
        <v>1178</v>
      </c>
      <c r="J89" s="24">
        <v>0</v>
      </c>
      <c r="K89" s="24">
        <v>0</v>
      </c>
      <c r="L89" s="24">
        <v>0</v>
      </c>
      <c r="M89" s="24">
        <v>0</v>
      </c>
      <c r="N89" s="24">
        <v>1178</v>
      </c>
      <c r="O89" s="24">
        <v>0</v>
      </c>
      <c r="P89" s="30">
        <v>0</v>
      </c>
      <c r="Q89" s="30">
        <v>0</v>
      </c>
      <c r="R89" s="30">
        <v>0</v>
      </c>
      <c r="S89" s="27">
        <f t="shared" si="37"/>
        <v>0</v>
      </c>
      <c r="T89" s="27">
        <f t="shared" si="37"/>
        <v>0</v>
      </c>
      <c r="U89" s="27">
        <f t="shared" si="37"/>
        <v>0</v>
      </c>
      <c r="V89" s="27">
        <f t="shared" si="37"/>
        <v>0</v>
      </c>
    </row>
    <row r="90" spans="1:22" ht="33" customHeight="1">
      <c r="A90" s="49"/>
      <c r="B90" s="43"/>
      <c r="C90" s="21" t="s">
        <v>27</v>
      </c>
      <c r="D90" s="26"/>
      <c r="E90" s="25"/>
      <c r="F90" s="26"/>
      <c r="G90" s="26"/>
      <c r="H90" s="26"/>
      <c r="I90" s="27">
        <f t="shared" si="38"/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30">
        <v>0</v>
      </c>
      <c r="Q90" s="30">
        <v>0</v>
      </c>
      <c r="R90" s="30">
        <v>0</v>
      </c>
      <c r="S90" s="27">
        <f t="shared" si="37"/>
        <v>0</v>
      </c>
      <c r="T90" s="27">
        <f t="shared" si="37"/>
        <v>0</v>
      </c>
      <c r="U90" s="27">
        <f t="shared" si="37"/>
        <v>0</v>
      </c>
      <c r="V90" s="27">
        <f t="shared" si="37"/>
        <v>0</v>
      </c>
    </row>
    <row r="91" spans="1:22" ht="28.9" customHeight="1">
      <c r="A91" s="47" t="s">
        <v>64</v>
      </c>
      <c r="B91" s="41" t="s">
        <v>22</v>
      </c>
      <c r="C91" s="21" t="s">
        <v>29</v>
      </c>
      <c r="D91" s="26"/>
      <c r="E91" s="25"/>
      <c r="F91" s="26"/>
      <c r="G91" s="26"/>
      <c r="H91" s="26"/>
      <c r="I91" s="27">
        <f t="shared" si="38"/>
        <v>10770</v>
      </c>
      <c r="J91" s="24">
        <f>SUM(J92:J96)</f>
        <v>0</v>
      </c>
      <c r="K91" s="24">
        <f t="shared" ref="K91:R91" si="39">SUM(K92:K96)</f>
        <v>0</v>
      </c>
      <c r="L91" s="24">
        <f t="shared" si="39"/>
        <v>0</v>
      </c>
      <c r="M91" s="24">
        <f t="shared" si="39"/>
        <v>0</v>
      </c>
      <c r="N91" s="24">
        <f t="shared" si="39"/>
        <v>0</v>
      </c>
      <c r="O91" s="24">
        <f t="shared" si="39"/>
        <v>0</v>
      </c>
      <c r="P91" s="24">
        <f t="shared" si="39"/>
        <v>3970</v>
      </c>
      <c r="Q91" s="24">
        <f t="shared" si="39"/>
        <v>2400</v>
      </c>
      <c r="R91" s="24">
        <f t="shared" si="39"/>
        <v>4400</v>
      </c>
      <c r="S91" s="24">
        <f>SUM(S92:S96)</f>
        <v>0</v>
      </c>
      <c r="T91" s="24">
        <f>SUM(T92:T96)</f>
        <v>0</v>
      </c>
      <c r="U91" s="24">
        <f>SUM(U92:U96)</f>
        <v>0</v>
      </c>
      <c r="V91" s="24">
        <f>SUM(V92:V96)</f>
        <v>0</v>
      </c>
    </row>
    <row r="92" spans="1:22" ht="28.9" customHeight="1">
      <c r="A92" s="48"/>
      <c r="B92" s="42"/>
      <c r="C92" s="21" t="s">
        <v>24</v>
      </c>
      <c r="D92" s="26"/>
      <c r="E92" s="25"/>
      <c r="F92" s="26"/>
      <c r="G92" s="26"/>
      <c r="H92" s="26"/>
      <c r="I92" s="27">
        <f t="shared" si="38"/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30">
        <v>0</v>
      </c>
      <c r="Q92" s="30">
        <v>0</v>
      </c>
      <c r="R92" s="30">
        <v>0</v>
      </c>
      <c r="S92" s="27">
        <f t="shared" ref="S92:T97" si="40">S93+S94+S95+S99+S98</f>
        <v>0</v>
      </c>
      <c r="T92" s="27">
        <f t="shared" si="40"/>
        <v>0</v>
      </c>
      <c r="U92" s="27">
        <f t="shared" ref="U92:U97" si="41">U93+U94+U95+U99+U98</f>
        <v>0</v>
      </c>
      <c r="V92" s="27">
        <f t="shared" ref="V92:V97" si="42">V93+V94+V95+V99+V98</f>
        <v>0</v>
      </c>
    </row>
    <row r="93" spans="1:22" ht="28.9" customHeight="1">
      <c r="A93" s="48"/>
      <c r="B93" s="42"/>
      <c r="C93" s="21" t="s">
        <v>25</v>
      </c>
      <c r="D93" s="26"/>
      <c r="E93" s="25"/>
      <c r="F93" s="26"/>
      <c r="G93" s="26"/>
      <c r="H93" s="26"/>
      <c r="I93" s="27">
        <f t="shared" si="38"/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30">
        <v>0</v>
      </c>
      <c r="Q93" s="30">
        <v>0</v>
      </c>
      <c r="R93" s="30">
        <v>0</v>
      </c>
      <c r="S93" s="27">
        <f t="shared" si="40"/>
        <v>0</v>
      </c>
      <c r="T93" s="27">
        <f t="shared" si="40"/>
        <v>0</v>
      </c>
      <c r="U93" s="27">
        <f t="shared" si="41"/>
        <v>0</v>
      </c>
      <c r="V93" s="27">
        <f t="shared" si="42"/>
        <v>0</v>
      </c>
    </row>
    <row r="94" spans="1:22" ht="28.9" customHeight="1">
      <c r="A94" s="48"/>
      <c r="B94" s="42"/>
      <c r="C94" s="21" t="s">
        <v>26</v>
      </c>
      <c r="D94" s="26"/>
      <c r="E94" s="25"/>
      <c r="F94" s="26"/>
      <c r="G94" s="26"/>
      <c r="H94" s="26"/>
      <c r="I94" s="27">
        <f t="shared" si="38"/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30">
        <v>0</v>
      </c>
      <c r="Q94" s="30">
        <v>0</v>
      </c>
      <c r="R94" s="30">
        <v>0</v>
      </c>
      <c r="S94" s="27">
        <f t="shared" si="40"/>
        <v>0</v>
      </c>
      <c r="T94" s="27">
        <f t="shared" si="40"/>
        <v>0</v>
      </c>
      <c r="U94" s="27">
        <f t="shared" si="41"/>
        <v>0</v>
      </c>
      <c r="V94" s="27">
        <f t="shared" si="42"/>
        <v>0</v>
      </c>
    </row>
    <row r="95" spans="1:22" ht="52.9" customHeight="1">
      <c r="A95" s="48"/>
      <c r="B95" s="42"/>
      <c r="C95" s="21" t="s">
        <v>41</v>
      </c>
      <c r="D95" s="26"/>
      <c r="E95" s="25"/>
      <c r="F95" s="26"/>
      <c r="G95" s="26"/>
      <c r="H95" s="26"/>
      <c r="I95" s="27">
        <f t="shared" si="38"/>
        <v>10770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3970</v>
      </c>
      <c r="Q95" s="27">
        <v>2400</v>
      </c>
      <c r="R95" s="27">
        <v>4400</v>
      </c>
      <c r="S95" s="27">
        <f t="shared" si="40"/>
        <v>0</v>
      </c>
      <c r="T95" s="27">
        <f t="shared" si="40"/>
        <v>0</v>
      </c>
      <c r="U95" s="27">
        <f t="shared" si="41"/>
        <v>0</v>
      </c>
      <c r="V95" s="27">
        <f t="shared" si="42"/>
        <v>0</v>
      </c>
    </row>
    <row r="96" spans="1:22" ht="33" customHeight="1">
      <c r="A96" s="49"/>
      <c r="B96" s="43"/>
      <c r="C96" s="21" t="s">
        <v>27</v>
      </c>
      <c r="D96" s="26"/>
      <c r="E96" s="25"/>
      <c r="F96" s="26"/>
      <c r="G96" s="26"/>
      <c r="H96" s="26"/>
      <c r="I96" s="27">
        <f t="shared" si="38"/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30">
        <v>0</v>
      </c>
      <c r="Q96" s="30">
        <v>0</v>
      </c>
      <c r="R96" s="30">
        <v>0</v>
      </c>
      <c r="S96" s="27">
        <f t="shared" si="40"/>
        <v>0</v>
      </c>
      <c r="T96" s="27">
        <f t="shared" si="40"/>
        <v>0</v>
      </c>
      <c r="U96" s="27">
        <f t="shared" si="41"/>
        <v>0</v>
      </c>
      <c r="V96" s="27">
        <f t="shared" si="42"/>
        <v>0</v>
      </c>
    </row>
    <row r="97" spans="1:22" ht="61.9" customHeight="1">
      <c r="A97" s="20" t="s">
        <v>38</v>
      </c>
      <c r="B97" s="21"/>
      <c r="C97" s="21" t="s">
        <v>26</v>
      </c>
      <c r="D97" s="26"/>
      <c r="E97" s="25"/>
      <c r="F97" s="26"/>
      <c r="G97" s="26"/>
      <c r="H97" s="26"/>
      <c r="I97" s="27">
        <f>SUM(J97:V97)</f>
        <v>6498.0473999999995</v>
      </c>
      <c r="J97" s="27">
        <v>0</v>
      </c>
      <c r="K97" s="30">
        <v>400</v>
      </c>
      <c r="L97" s="30">
        <v>908.8</v>
      </c>
      <c r="M97" s="30">
        <v>150</v>
      </c>
      <c r="N97" s="30">
        <v>449.24740000000003</v>
      </c>
      <c r="O97" s="30">
        <v>3390</v>
      </c>
      <c r="P97" s="30">
        <v>1200</v>
      </c>
      <c r="Q97" s="27">
        <v>0</v>
      </c>
      <c r="R97" s="27">
        <v>0</v>
      </c>
      <c r="S97" s="27">
        <f t="shared" si="40"/>
        <v>0</v>
      </c>
      <c r="T97" s="27">
        <f t="shared" si="40"/>
        <v>0</v>
      </c>
      <c r="U97" s="27">
        <f t="shared" si="41"/>
        <v>0</v>
      </c>
      <c r="V97" s="27">
        <f t="shared" si="42"/>
        <v>0</v>
      </c>
    </row>
  </sheetData>
  <mergeCells count="39">
    <mergeCell ref="B55:B60"/>
    <mergeCell ref="A79:A84"/>
    <mergeCell ref="A1:P1"/>
    <mergeCell ref="A25:A30"/>
    <mergeCell ref="B25:B30"/>
    <mergeCell ref="D5:H5"/>
    <mergeCell ref="A5:A6"/>
    <mergeCell ref="A8:A12"/>
    <mergeCell ref="B7:B12"/>
    <mergeCell ref="B67:B72"/>
    <mergeCell ref="A61:A66"/>
    <mergeCell ref="B5:B6"/>
    <mergeCell ref="A31:A36"/>
    <mergeCell ref="B31:B36"/>
    <mergeCell ref="A91:A96"/>
    <mergeCell ref="B91:B96"/>
    <mergeCell ref="A73:A78"/>
    <mergeCell ref="B73:B78"/>
    <mergeCell ref="A55:A60"/>
    <mergeCell ref="A37:A42"/>
    <mergeCell ref="B37:B42"/>
    <mergeCell ref="B79:B84"/>
    <mergeCell ref="A85:A90"/>
    <mergeCell ref="B85:B90"/>
    <mergeCell ref="I5:V5"/>
    <mergeCell ref="C5:C6"/>
    <mergeCell ref="A49:A54"/>
    <mergeCell ref="B49:B54"/>
    <mergeCell ref="A67:A72"/>
    <mergeCell ref="S2:V2"/>
    <mergeCell ref="A3:V3"/>
    <mergeCell ref="A4:V4"/>
    <mergeCell ref="B61:B66"/>
    <mergeCell ref="A43:A48"/>
    <mergeCell ref="B43:B48"/>
    <mergeCell ref="A13:A18"/>
    <mergeCell ref="B13:B18"/>
    <mergeCell ref="A19:A24"/>
    <mergeCell ref="B19:B24"/>
  </mergeCells>
  <phoneticPr fontId="0" type="noConversion"/>
  <pageMargins left="0.70866141732283472" right="0" top="0" bottom="0" header="0.31496062992125984" footer="0.31496062992125984"/>
  <pageSetup paperSize="9" scale="40" fitToHeight="0" orientation="landscape" r:id="rId1"/>
  <rowBreaks count="2" manualBreakCount="2">
    <brk id="18" max="16" man="1"/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Цел.показатели</vt:lpstr>
      <vt:lpstr>Лист3</vt:lpstr>
      <vt:lpstr>Лист3!Область_печати</vt:lpstr>
      <vt:lpstr>Цел.показатели!Область_печати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2024-03-11T10:01:26Z</cp:lastPrinted>
  <dcterms:created xsi:type="dcterms:W3CDTF">2006-09-16T00:00:00Z</dcterms:created>
  <dcterms:modified xsi:type="dcterms:W3CDTF">2024-03-11T10:45:58Z</dcterms:modified>
</cp:coreProperties>
</file>