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ЖКХ\о внесении изменений\2021\24.06.2021 № 579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52511" iterateDelta="1E-4"/>
</workbook>
</file>

<file path=xl/calcChain.xml><?xml version="1.0" encoding="utf-8"?>
<calcChain xmlns="http://schemas.openxmlformats.org/spreadsheetml/2006/main">
  <c r="D70" i="1" l="1"/>
  <c r="F70" i="1"/>
  <c r="F66" i="1" s="1"/>
  <c r="G70" i="1"/>
  <c r="H70" i="1"/>
  <c r="I70" i="1"/>
  <c r="I66" i="1" s="1"/>
  <c r="E70" i="1"/>
  <c r="E69" i="1" s="1"/>
  <c r="C77" i="1"/>
  <c r="I76" i="1"/>
  <c r="H76" i="1"/>
  <c r="G76" i="1"/>
  <c r="F76" i="1"/>
  <c r="E76" i="1"/>
  <c r="D76" i="1"/>
  <c r="E107" i="1"/>
  <c r="F89" i="1"/>
  <c r="G89" i="1"/>
  <c r="F88" i="1"/>
  <c r="G88" i="1"/>
  <c r="F87" i="1"/>
  <c r="G87" i="1"/>
  <c r="E88" i="1"/>
  <c r="H88" i="1"/>
  <c r="I88" i="1"/>
  <c r="D88" i="1"/>
  <c r="D84" i="1" s="1"/>
  <c r="E89" i="1"/>
  <c r="H89" i="1"/>
  <c r="I89" i="1"/>
  <c r="D89" i="1"/>
  <c r="D94" i="1"/>
  <c r="E94" i="1"/>
  <c r="F94" i="1"/>
  <c r="G94" i="1"/>
  <c r="H94" i="1"/>
  <c r="I94" i="1"/>
  <c r="C95" i="1"/>
  <c r="C94" i="1" s="1"/>
  <c r="C96" i="1"/>
  <c r="C92" i="1"/>
  <c r="I91" i="1"/>
  <c r="H91" i="1"/>
  <c r="G91" i="1"/>
  <c r="F91" i="1"/>
  <c r="E91" i="1"/>
  <c r="D91" i="1"/>
  <c r="C91" i="1" s="1"/>
  <c r="E67" i="1"/>
  <c r="F67" i="1"/>
  <c r="G67" i="1"/>
  <c r="G65" i="1" s="1"/>
  <c r="H71" i="1"/>
  <c r="D6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E66" i="1"/>
  <c r="E62" i="1" s="1"/>
  <c r="G66" i="1"/>
  <c r="H66" i="1"/>
  <c r="E106" i="1"/>
  <c r="E105" i="1" s="1"/>
  <c r="F107" i="1"/>
  <c r="G107" i="1"/>
  <c r="H107" i="1"/>
  <c r="H85" i="1" s="1"/>
  <c r="H18" i="1" s="1"/>
  <c r="I107" i="1"/>
  <c r="I85" i="1" s="1"/>
  <c r="I18" i="1" s="1"/>
  <c r="F106" i="1"/>
  <c r="F105" i="1" s="1"/>
  <c r="G106" i="1"/>
  <c r="G105" i="1" s="1"/>
  <c r="H106" i="1"/>
  <c r="I106" i="1"/>
  <c r="I105" i="1" s="1"/>
  <c r="E73" i="1"/>
  <c r="F73" i="1"/>
  <c r="D73" i="1"/>
  <c r="G73" i="1"/>
  <c r="H73" i="1"/>
  <c r="I73" i="1"/>
  <c r="C74" i="1"/>
  <c r="D107" i="1"/>
  <c r="D106" i="1"/>
  <c r="C115" i="1"/>
  <c r="C114" i="1"/>
  <c r="I113" i="1"/>
  <c r="H113" i="1"/>
  <c r="G113" i="1"/>
  <c r="F113" i="1"/>
  <c r="E113" i="1"/>
  <c r="D113" i="1"/>
  <c r="C111" i="1"/>
  <c r="C110" i="1"/>
  <c r="I109" i="1"/>
  <c r="H109" i="1"/>
  <c r="G109" i="1"/>
  <c r="F109" i="1"/>
  <c r="E109" i="1"/>
  <c r="D109" i="1"/>
  <c r="G84" i="1"/>
  <c r="H105" i="1"/>
  <c r="D37" i="1"/>
  <c r="D139" i="1"/>
  <c r="C139" i="1" s="1"/>
  <c r="D173" i="1"/>
  <c r="D170" i="1" s="1"/>
  <c r="D158" i="1" s="1"/>
  <c r="D185" i="1"/>
  <c r="D239" i="1"/>
  <c r="D238" i="1" s="1"/>
  <c r="D218" i="1"/>
  <c r="D217" i="1" s="1"/>
  <c r="D26" i="1"/>
  <c r="D25" i="1" s="1"/>
  <c r="D129" i="1"/>
  <c r="D209" i="1"/>
  <c r="C209" i="1" s="1"/>
  <c r="C208" i="1" s="1"/>
  <c r="D206" i="1"/>
  <c r="D203" i="1" s="1"/>
  <c r="D202" i="1" s="1"/>
  <c r="D230" i="1"/>
  <c r="D229" i="1" s="1"/>
  <c r="D38" i="1"/>
  <c r="D140" i="1"/>
  <c r="E173" i="1"/>
  <c r="E172" i="1" s="1"/>
  <c r="E185" i="1"/>
  <c r="E184" i="1" s="1"/>
  <c r="F173" i="1"/>
  <c r="F185" i="1"/>
  <c r="F170" i="1"/>
  <c r="G173" i="1"/>
  <c r="G170" i="1" s="1"/>
  <c r="G158" i="1" s="1"/>
  <c r="G157" i="1" s="1"/>
  <c r="G185" i="1"/>
  <c r="H173" i="1"/>
  <c r="H185" i="1"/>
  <c r="H184" i="1" s="1"/>
  <c r="I173" i="1"/>
  <c r="I172" i="1" s="1"/>
  <c r="I185" i="1"/>
  <c r="E199" i="1"/>
  <c r="F199" i="1"/>
  <c r="G199" i="1"/>
  <c r="H199" i="1"/>
  <c r="I199" i="1"/>
  <c r="D199" i="1"/>
  <c r="C200" i="1"/>
  <c r="C199" i="1" s="1"/>
  <c r="D220" i="1"/>
  <c r="E220" i="1"/>
  <c r="F220" i="1"/>
  <c r="G220" i="1"/>
  <c r="C220" i="1" s="1"/>
  <c r="H220" i="1"/>
  <c r="I220" i="1"/>
  <c r="C221" i="1"/>
  <c r="C224" i="1"/>
  <c r="E37" i="1"/>
  <c r="F37" i="1"/>
  <c r="F36" i="1" s="1"/>
  <c r="G37" i="1"/>
  <c r="G36" i="1" s="1"/>
  <c r="H37" i="1"/>
  <c r="I37" i="1"/>
  <c r="E139" i="1"/>
  <c r="E239" i="1"/>
  <c r="E227" i="1" s="1"/>
  <c r="E226" i="1" s="1"/>
  <c r="E218" i="1"/>
  <c r="E26" i="1"/>
  <c r="E129" i="1"/>
  <c r="E128" i="1" s="1"/>
  <c r="E125" i="1"/>
  <c r="E124" i="1" s="1"/>
  <c r="E209" i="1"/>
  <c r="E230" i="1"/>
  <c r="E229" i="1" s="1"/>
  <c r="F139" i="1"/>
  <c r="F138" i="1" s="1"/>
  <c r="F239" i="1"/>
  <c r="F238" i="1" s="1"/>
  <c r="F218" i="1"/>
  <c r="F26" i="1"/>
  <c r="F25" i="1" s="1"/>
  <c r="F129" i="1"/>
  <c r="F125" i="1" s="1"/>
  <c r="F209" i="1"/>
  <c r="F208" i="1" s="1"/>
  <c r="F230" i="1"/>
  <c r="F227" i="1" s="1"/>
  <c r="F226" i="1" s="1"/>
  <c r="G139" i="1"/>
  <c r="G138" i="1" s="1"/>
  <c r="G239" i="1"/>
  <c r="G218" i="1"/>
  <c r="G217" i="1" s="1"/>
  <c r="G62" i="1"/>
  <c r="G58" i="1" s="1"/>
  <c r="G26" i="1"/>
  <c r="G22" i="1" s="1"/>
  <c r="G129" i="1"/>
  <c r="G125" i="1" s="1"/>
  <c r="G209" i="1"/>
  <c r="G206" i="1"/>
  <c r="G205" i="1" s="1"/>
  <c r="G230" i="1"/>
  <c r="H139" i="1"/>
  <c r="H239" i="1"/>
  <c r="H238" i="1" s="1"/>
  <c r="H218" i="1"/>
  <c r="H217" i="1" s="1"/>
  <c r="H62" i="1"/>
  <c r="H26" i="1"/>
  <c r="H129" i="1"/>
  <c r="H125" i="1" s="1"/>
  <c r="H121" i="1" s="1"/>
  <c r="H209" i="1"/>
  <c r="H206" i="1"/>
  <c r="H205" i="1" s="1"/>
  <c r="H230" i="1"/>
  <c r="I139" i="1"/>
  <c r="I239" i="1"/>
  <c r="I238" i="1" s="1"/>
  <c r="I218" i="1"/>
  <c r="I217" i="1" s="1"/>
  <c r="I26" i="1"/>
  <c r="I129" i="1"/>
  <c r="I125" i="1"/>
  <c r="I209" i="1"/>
  <c r="I208" i="1" s="1"/>
  <c r="I235" i="1"/>
  <c r="I230" i="1" s="1"/>
  <c r="D81" i="1"/>
  <c r="D79" i="1" s="1"/>
  <c r="D63" i="1"/>
  <c r="D126" i="1"/>
  <c r="D27" i="1"/>
  <c r="E38" i="1"/>
  <c r="E140" i="1"/>
  <c r="E81" i="1"/>
  <c r="E79" i="1" s="1"/>
  <c r="E63" i="1"/>
  <c r="E126" i="1"/>
  <c r="E27" i="1"/>
  <c r="F38" i="1"/>
  <c r="F140" i="1"/>
  <c r="F81" i="1"/>
  <c r="F126" i="1"/>
  <c r="F122" i="1" s="1"/>
  <c r="G81" i="1"/>
  <c r="G126" i="1"/>
  <c r="G38" i="1"/>
  <c r="G140" i="1"/>
  <c r="H126" i="1"/>
  <c r="H38" i="1"/>
  <c r="H140" i="1"/>
  <c r="H138" i="1" s="1"/>
  <c r="I126" i="1"/>
  <c r="I38" i="1"/>
  <c r="I140" i="1"/>
  <c r="E131" i="1"/>
  <c r="F131" i="1"/>
  <c r="G131" i="1"/>
  <c r="H131" i="1"/>
  <c r="I131" i="1"/>
  <c r="D131" i="1"/>
  <c r="C132" i="1"/>
  <c r="D134" i="1"/>
  <c r="C99" i="1"/>
  <c r="I98" i="1"/>
  <c r="H98" i="1"/>
  <c r="G98" i="1"/>
  <c r="F98" i="1"/>
  <c r="E98" i="1"/>
  <c r="D98" i="1"/>
  <c r="C52" i="1"/>
  <c r="C51" i="1"/>
  <c r="I50" i="1"/>
  <c r="H50" i="1"/>
  <c r="G50" i="1"/>
  <c r="F50" i="1"/>
  <c r="E50" i="1"/>
  <c r="D50" i="1"/>
  <c r="G203" i="1"/>
  <c r="G202" i="1" s="1"/>
  <c r="I223" i="1"/>
  <c r="H223" i="1"/>
  <c r="G223" i="1"/>
  <c r="F223" i="1"/>
  <c r="E223" i="1"/>
  <c r="D223" i="1"/>
  <c r="C223" i="1"/>
  <c r="C212" i="1"/>
  <c r="C211" i="1" s="1"/>
  <c r="I211" i="1"/>
  <c r="H211" i="1"/>
  <c r="G211" i="1"/>
  <c r="F211" i="1"/>
  <c r="E211" i="1"/>
  <c r="D211" i="1"/>
  <c r="F217" i="1"/>
  <c r="E217" i="1"/>
  <c r="H208" i="1"/>
  <c r="G208" i="1"/>
  <c r="D208" i="1"/>
  <c r="C197" i="1"/>
  <c r="C196" i="1" s="1"/>
  <c r="I196" i="1"/>
  <c r="H196" i="1"/>
  <c r="G196" i="1"/>
  <c r="F196" i="1"/>
  <c r="E196" i="1"/>
  <c r="D196" i="1"/>
  <c r="C242" i="1"/>
  <c r="C241" i="1" s="1"/>
  <c r="I241" i="1"/>
  <c r="H241" i="1"/>
  <c r="G241" i="1"/>
  <c r="F241" i="1"/>
  <c r="E241" i="1"/>
  <c r="D241" i="1"/>
  <c r="G238" i="1"/>
  <c r="E238" i="1"/>
  <c r="C236" i="1"/>
  <c r="H235" i="1"/>
  <c r="G235" i="1"/>
  <c r="F235" i="1"/>
  <c r="E235" i="1"/>
  <c r="D235" i="1"/>
  <c r="C233" i="1"/>
  <c r="C232" i="1" s="1"/>
  <c r="I232" i="1"/>
  <c r="H232" i="1"/>
  <c r="G232" i="1"/>
  <c r="F232" i="1"/>
  <c r="E232" i="1"/>
  <c r="D232" i="1"/>
  <c r="H229" i="1"/>
  <c r="F229" i="1"/>
  <c r="E46" i="1"/>
  <c r="F46" i="1"/>
  <c r="G46" i="1"/>
  <c r="H46" i="1"/>
  <c r="I46" i="1"/>
  <c r="D46" i="1"/>
  <c r="C47" i="1"/>
  <c r="C179" i="1"/>
  <c r="C178" i="1" s="1"/>
  <c r="I178" i="1"/>
  <c r="H178" i="1"/>
  <c r="G178" i="1"/>
  <c r="F178" i="1"/>
  <c r="E178" i="1"/>
  <c r="D178" i="1"/>
  <c r="D138" i="1"/>
  <c r="C152" i="1"/>
  <c r="I151" i="1"/>
  <c r="H151" i="1"/>
  <c r="G151" i="1"/>
  <c r="F151" i="1"/>
  <c r="E151" i="1"/>
  <c r="D151" i="1"/>
  <c r="C149" i="1"/>
  <c r="I148" i="1"/>
  <c r="H148" i="1"/>
  <c r="G148" i="1"/>
  <c r="F148" i="1"/>
  <c r="E148" i="1"/>
  <c r="D148" i="1"/>
  <c r="C148" i="1" s="1"/>
  <c r="C146" i="1"/>
  <c r="I145" i="1"/>
  <c r="H145" i="1"/>
  <c r="G145" i="1"/>
  <c r="F145" i="1"/>
  <c r="E145" i="1"/>
  <c r="D145" i="1"/>
  <c r="C143" i="1"/>
  <c r="I142" i="1"/>
  <c r="H142" i="1"/>
  <c r="G142" i="1"/>
  <c r="F142" i="1"/>
  <c r="E142" i="1"/>
  <c r="D142" i="1"/>
  <c r="C44" i="1"/>
  <c r="F22" i="1"/>
  <c r="F20" i="1" s="1"/>
  <c r="D23" i="1"/>
  <c r="F27" i="1"/>
  <c r="F23" i="1"/>
  <c r="G27" i="1"/>
  <c r="H27" i="1"/>
  <c r="H23" i="1"/>
  <c r="I27" i="1"/>
  <c r="I23" i="1" s="1"/>
  <c r="C155" i="1"/>
  <c r="D193" i="1"/>
  <c r="E193" i="1"/>
  <c r="F193" i="1"/>
  <c r="G193" i="1"/>
  <c r="H193" i="1"/>
  <c r="I193" i="1"/>
  <c r="C194" i="1"/>
  <c r="C191" i="1"/>
  <c r="C188" i="1"/>
  <c r="C187" i="1" s="1"/>
  <c r="C182" i="1"/>
  <c r="C176" i="1"/>
  <c r="C175" i="1" s="1"/>
  <c r="D154" i="1"/>
  <c r="E154" i="1"/>
  <c r="F154" i="1"/>
  <c r="G154" i="1"/>
  <c r="H154" i="1"/>
  <c r="I154" i="1"/>
  <c r="D117" i="1"/>
  <c r="E117" i="1"/>
  <c r="F117" i="1"/>
  <c r="G117" i="1"/>
  <c r="H117" i="1"/>
  <c r="I117" i="1"/>
  <c r="C118" i="1"/>
  <c r="C102" i="1"/>
  <c r="C103" i="1"/>
  <c r="F69" i="1"/>
  <c r="G69" i="1"/>
  <c r="H69" i="1"/>
  <c r="G79" i="1"/>
  <c r="C80" i="1"/>
  <c r="D54" i="1"/>
  <c r="E54" i="1"/>
  <c r="F54" i="1"/>
  <c r="G54" i="1"/>
  <c r="H54" i="1"/>
  <c r="I54" i="1"/>
  <c r="C55" i="1"/>
  <c r="C48" i="1"/>
  <c r="D40" i="1"/>
  <c r="E40" i="1"/>
  <c r="F40" i="1"/>
  <c r="G40" i="1"/>
  <c r="H40" i="1"/>
  <c r="I40" i="1"/>
  <c r="C41" i="1"/>
  <c r="D43" i="1"/>
  <c r="E43" i="1"/>
  <c r="F43" i="1"/>
  <c r="G43" i="1"/>
  <c r="H43" i="1"/>
  <c r="I43" i="1"/>
  <c r="H36" i="1"/>
  <c r="I36" i="1"/>
  <c r="D32" i="1"/>
  <c r="E32" i="1"/>
  <c r="F32" i="1"/>
  <c r="G32" i="1"/>
  <c r="H32" i="1"/>
  <c r="I32" i="1"/>
  <c r="C33" i="1"/>
  <c r="C34" i="1"/>
  <c r="H25" i="1"/>
  <c r="I190" i="1"/>
  <c r="H190" i="1"/>
  <c r="G190" i="1"/>
  <c r="F190" i="1"/>
  <c r="E190" i="1"/>
  <c r="D190" i="1"/>
  <c r="C190" i="1"/>
  <c r="D101" i="1"/>
  <c r="E101" i="1"/>
  <c r="F101" i="1"/>
  <c r="G101" i="1"/>
  <c r="H124" i="1"/>
  <c r="D128" i="1"/>
  <c r="G128" i="1"/>
  <c r="H128" i="1"/>
  <c r="I128" i="1"/>
  <c r="E134" i="1"/>
  <c r="F134" i="1"/>
  <c r="G134" i="1"/>
  <c r="H134" i="1"/>
  <c r="I134" i="1"/>
  <c r="C135" i="1"/>
  <c r="C163" i="1"/>
  <c r="D163" i="1"/>
  <c r="E163" i="1"/>
  <c r="F163" i="1"/>
  <c r="G163" i="1"/>
  <c r="H163" i="1"/>
  <c r="I163" i="1"/>
  <c r="F172" i="1"/>
  <c r="G172" i="1"/>
  <c r="H172" i="1"/>
  <c r="D175" i="1"/>
  <c r="E175" i="1"/>
  <c r="F175" i="1"/>
  <c r="G175" i="1"/>
  <c r="H175" i="1"/>
  <c r="I175" i="1"/>
  <c r="C181" i="1"/>
  <c r="D181" i="1"/>
  <c r="E181" i="1"/>
  <c r="F181" i="1"/>
  <c r="G181" i="1"/>
  <c r="H181" i="1"/>
  <c r="I181" i="1"/>
  <c r="D184" i="1"/>
  <c r="F184" i="1"/>
  <c r="G184" i="1"/>
  <c r="D187" i="1"/>
  <c r="E187" i="1"/>
  <c r="F187" i="1"/>
  <c r="G187" i="1"/>
  <c r="H187" i="1"/>
  <c r="I187" i="1"/>
  <c r="C136" i="1"/>
  <c r="I124" i="1"/>
  <c r="H101" i="1"/>
  <c r="I101" i="1"/>
  <c r="F65" i="1" l="1"/>
  <c r="F62" i="1"/>
  <c r="D169" i="1"/>
  <c r="C134" i="1"/>
  <c r="G25" i="1"/>
  <c r="C54" i="1"/>
  <c r="C154" i="1"/>
  <c r="G121" i="1"/>
  <c r="C98" i="1"/>
  <c r="E122" i="1"/>
  <c r="I84" i="1"/>
  <c r="I83" i="1" s="1"/>
  <c r="C76" i="1"/>
  <c r="C131" i="1"/>
  <c r="H122" i="1"/>
  <c r="G122" i="1"/>
  <c r="G120" i="1" s="1"/>
  <c r="E15" i="1"/>
  <c r="I227" i="1"/>
  <c r="I226" i="1" s="1"/>
  <c r="H120" i="1"/>
  <c r="H170" i="1"/>
  <c r="C140" i="1"/>
  <c r="G85" i="1"/>
  <c r="G83" i="1" s="1"/>
  <c r="H84" i="1"/>
  <c r="H83" i="1" s="1"/>
  <c r="I87" i="1"/>
  <c r="C126" i="1"/>
  <c r="F128" i="1"/>
  <c r="C117" i="1"/>
  <c r="C235" i="1"/>
  <c r="D172" i="1"/>
  <c r="E65" i="1"/>
  <c r="C26" i="1"/>
  <c r="C32" i="1"/>
  <c r="C101" i="1"/>
  <c r="G23" i="1"/>
  <c r="D205" i="1"/>
  <c r="I122" i="1"/>
  <c r="G63" i="1"/>
  <c r="G61" i="1" s="1"/>
  <c r="D122" i="1"/>
  <c r="C122" i="1" s="1"/>
  <c r="I206" i="1"/>
  <c r="I170" i="1"/>
  <c r="C129" i="1"/>
  <c r="C128" i="1" s="1"/>
  <c r="F85" i="1"/>
  <c r="F18" i="1" s="1"/>
  <c r="C89" i="1"/>
  <c r="C113" i="1"/>
  <c r="E36" i="1"/>
  <c r="I62" i="1"/>
  <c r="E61" i="1"/>
  <c r="D15" i="1"/>
  <c r="G227" i="1"/>
  <c r="G226" i="1" s="1"/>
  <c r="G229" i="1"/>
  <c r="I158" i="1"/>
  <c r="I157" i="1" s="1"/>
  <c r="I169" i="1"/>
  <c r="C38" i="1"/>
  <c r="D18" i="1"/>
  <c r="D105" i="1"/>
  <c r="C105" i="1" s="1"/>
  <c r="D85" i="1"/>
  <c r="C107" i="1"/>
  <c r="E84" i="1"/>
  <c r="E87" i="1"/>
  <c r="H22" i="1"/>
  <c r="H20" i="1" s="1"/>
  <c r="H14" i="1"/>
  <c r="E208" i="1"/>
  <c r="E206" i="1"/>
  <c r="F158" i="1"/>
  <c r="F157" i="1" s="1"/>
  <c r="F169" i="1"/>
  <c r="C40" i="1"/>
  <c r="D36" i="1"/>
  <c r="D59" i="1"/>
  <c r="C151" i="1"/>
  <c r="I229" i="1"/>
  <c r="G15" i="1"/>
  <c r="H203" i="1"/>
  <c r="H202" i="1" s="1"/>
  <c r="G14" i="1"/>
  <c r="G124" i="1"/>
  <c r="C73" i="1"/>
  <c r="C88" i="1"/>
  <c r="C27" i="1"/>
  <c r="G59" i="1"/>
  <c r="G57" i="1" s="1"/>
  <c r="C173" i="1"/>
  <c r="C172" i="1" s="1"/>
  <c r="C37" i="1"/>
  <c r="G20" i="1"/>
  <c r="C142" i="1"/>
  <c r="C239" i="1"/>
  <c r="C238" i="1" s="1"/>
  <c r="D157" i="1"/>
  <c r="C50" i="1"/>
  <c r="H227" i="1"/>
  <c r="H226" i="1" s="1"/>
  <c r="C218" i="1"/>
  <c r="C217" i="1" s="1"/>
  <c r="C109" i="1"/>
  <c r="E85" i="1"/>
  <c r="E59" i="1" s="1"/>
  <c r="E23" i="1"/>
  <c r="F121" i="1"/>
  <c r="F120" i="1" s="1"/>
  <c r="F124" i="1"/>
  <c r="C70" i="1"/>
  <c r="D66" i="1"/>
  <c r="F79" i="1"/>
  <c r="F63" i="1"/>
  <c r="I22" i="1"/>
  <c r="I20" i="1" s="1"/>
  <c r="I25" i="1"/>
  <c r="I138" i="1"/>
  <c r="I121" i="1"/>
  <c r="I120" i="1" s="1"/>
  <c r="E138" i="1"/>
  <c r="C138" i="1" s="1"/>
  <c r="E121" i="1"/>
  <c r="G169" i="1"/>
  <c r="G17" i="1"/>
  <c r="C185" i="1"/>
  <c r="C184" i="1" s="1"/>
  <c r="E170" i="1"/>
  <c r="D22" i="1"/>
  <c r="H81" i="1"/>
  <c r="I71" i="1"/>
  <c r="H67" i="1"/>
  <c r="H65" i="1" s="1"/>
  <c r="D83" i="1"/>
  <c r="D17" i="1"/>
  <c r="C23" i="1"/>
  <c r="D69" i="1"/>
  <c r="I184" i="1"/>
  <c r="C43" i="1"/>
  <c r="C193" i="1"/>
  <c r="C145" i="1"/>
  <c r="C46" i="1"/>
  <c r="C106" i="1"/>
  <c r="C230" i="1"/>
  <c r="F84" i="1"/>
  <c r="H87" i="1"/>
  <c r="F206" i="1"/>
  <c r="F14" i="1" s="1"/>
  <c r="D125" i="1"/>
  <c r="E25" i="1"/>
  <c r="D227" i="1"/>
  <c r="E22" i="1"/>
  <c r="D87" i="1"/>
  <c r="H158" i="1" l="1"/>
  <c r="H157" i="1" s="1"/>
  <c r="H169" i="1"/>
  <c r="G16" i="1"/>
  <c r="C229" i="1"/>
  <c r="I203" i="1"/>
  <c r="I202" i="1" s="1"/>
  <c r="I205" i="1"/>
  <c r="C25" i="1"/>
  <c r="H17" i="1"/>
  <c r="H16" i="1" s="1"/>
  <c r="G18" i="1"/>
  <c r="C87" i="1"/>
  <c r="H58" i="1"/>
  <c r="E20" i="1"/>
  <c r="E120" i="1"/>
  <c r="I17" i="1"/>
  <c r="I16" i="1" s="1"/>
  <c r="G12" i="1"/>
  <c r="C36" i="1"/>
  <c r="F58" i="1"/>
  <c r="F83" i="1"/>
  <c r="F17" i="1"/>
  <c r="F16" i="1" s="1"/>
  <c r="I67" i="1"/>
  <c r="I65" i="1" s="1"/>
  <c r="I81" i="1"/>
  <c r="C71" i="1"/>
  <c r="E158" i="1"/>
  <c r="E169" i="1"/>
  <c r="E203" i="1"/>
  <c r="E205" i="1"/>
  <c r="I14" i="1"/>
  <c r="I58" i="1"/>
  <c r="C227" i="1"/>
  <c r="D226" i="1"/>
  <c r="C226" i="1" s="1"/>
  <c r="C22" i="1"/>
  <c r="C20" i="1" s="1"/>
  <c r="D20" i="1"/>
  <c r="F59" i="1"/>
  <c r="F15" i="1"/>
  <c r="F12" i="1" s="1"/>
  <c r="G11" i="1"/>
  <c r="G10" i="1" s="1"/>
  <c r="G13" i="1"/>
  <c r="E17" i="1"/>
  <c r="E83" i="1"/>
  <c r="F205" i="1"/>
  <c r="F203" i="1"/>
  <c r="F202" i="1" s="1"/>
  <c r="D12" i="1"/>
  <c r="D121" i="1"/>
  <c r="C125" i="1"/>
  <c r="C124" i="1" s="1"/>
  <c r="D124" i="1"/>
  <c r="H63" i="1"/>
  <c r="H79" i="1"/>
  <c r="D62" i="1"/>
  <c r="C66" i="1"/>
  <c r="D65" i="1"/>
  <c r="I69" i="1"/>
  <c r="C69" i="1" s="1"/>
  <c r="E14" i="1"/>
  <c r="E58" i="1"/>
  <c r="E57" i="1" s="1"/>
  <c r="E18" i="1"/>
  <c r="E12" i="1" s="1"/>
  <c r="C206" i="1"/>
  <c r="C170" i="1"/>
  <c r="C169" i="1" s="1"/>
  <c r="C84" i="1"/>
  <c r="F61" i="1"/>
  <c r="C85" i="1"/>
  <c r="F13" i="1"/>
  <c r="D16" i="1"/>
  <c r="C65" i="1" l="1"/>
  <c r="F11" i="1"/>
  <c r="F10" i="1" s="1"/>
  <c r="C67" i="1"/>
  <c r="H11" i="1"/>
  <c r="C17" i="1"/>
  <c r="F57" i="1"/>
  <c r="C62" i="1"/>
  <c r="D58" i="1"/>
  <c r="D61" i="1"/>
  <c r="D14" i="1"/>
  <c r="E11" i="1"/>
  <c r="E10" i="1" s="1"/>
  <c r="E13" i="1"/>
  <c r="H15" i="1"/>
  <c r="H61" i="1"/>
  <c r="H59" i="1"/>
  <c r="H57" i="1" s="1"/>
  <c r="E202" i="1"/>
  <c r="C202" i="1" s="1"/>
  <c r="C203" i="1"/>
  <c r="I63" i="1"/>
  <c r="I79" i="1"/>
  <c r="C79" i="1" s="1"/>
  <c r="C121" i="1"/>
  <c r="C120" i="1" s="1"/>
  <c r="D120" i="1"/>
  <c r="I11" i="1"/>
  <c r="E157" i="1"/>
  <c r="C157" i="1" s="1"/>
  <c r="C158" i="1"/>
  <c r="C83" i="1"/>
  <c r="C63" i="1"/>
  <c r="C81" i="1"/>
  <c r="E16" i="1"/>
  <c r="C205" i="1"/>
  <c r="C18" i="1"/>
  <c r="C16" i="1" s="1"/>
  <c r="I59" i="1" l="1"/>
  <c r="I15" i="1"/>
  <c r="I61" i="1"/>
  <c r="D11" i="1"/>
  <c r="D13" i="1"/>
  <c r="C14" i="1"/>
  <c r="D57" i="1"/>
  <c r="C58" i="1"/>
  <c r="H12" i="1"/>
  <c r="H13" i="1"/>
  <c r="C61" i="1"/>
  <c r="C11" i="1" l="1"/>
  <c r="D10" i="1"/>
  <c r="H10" i="1"/>
  <c r="C59" i="1"/>
  <c r="I57" i="1"/>
  <c r="C57" i="1" s="1"/>
  <c r="I12" i="1"/>
  <c r="I10" i="1" s="1"/>
  <c r="I13" i="1"/>
  <c r="C15" i="1"/>
  <c r="C13" i="1" s="1"/>
  <c r="C12" i="1" l="1"/>
  <c r="C10" i="1" s="1"/>
</calcChain>
</file>

<file path=xl/sharedStrings.xml><?xml version="1.0" encoding="utf-8"?>
<sst xmlns="http://schemas.openxmlformats.org/spreadsheetml/2006/main" count="285" uniqueCount="90">
  <si>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</si>
  <si>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</si>
  <si>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</si>
  <si>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</si>
  <si>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</si>
  <si>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</si>
  <si>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</si>
  <si>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</si>
  <si>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</si>
  <si>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</si>
  <si>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</si>
  <si>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</si>
  <si>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</si>
  <si>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</si>
  <si>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</si>
  <si>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</si>
  <si>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</si>
  <si>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</si>
  <si>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</si>
  <si>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</si>
  <si>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</si>
  <si>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</si>
  <si>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</si>
  <si>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</si>
  <si>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</si>
  <si>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</si>
  <si>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</si>
  <si>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</si>
  <si>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</si>
  <si>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</si>
  <si>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</si>
  <si>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</si>
  <si>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</si>
  <si>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</si>
  <si>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</si>
  <si>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</si>
  <si>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</si>
  <si>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</si>
  <si>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2.2.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</si>
  <si>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</si>
  <si>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</si>
  <si>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</si>
  <si>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</si>
  <si>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</si>
  <si>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</si>
  <si>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</si>
  <si>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</si>
  <si>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</si>
  <si>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2020-2025 годы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</si>
  <si>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</si>
  <si>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</si>
  <si>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</si>
  <si>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</si>
  <si>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</si>
  <si>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</si>
  <si>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</si>
  <si>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</si>
  <si>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</si>
  <si>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</si>
  <si>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</si>
  <si>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</si>
  <si>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</si>
  <si>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</si>
  <si>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</si>
  <si>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</si>
  <si>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</si>
  <si>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</si>
  <si>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</si>
  <si>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</si>
  <si>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</si>
  <si>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>36, 37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</si>
  <si>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</si>
  <si>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</si>
  <si>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</si>
  <si>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</si>
  <si>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</si>
  <si>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</si>
  <si>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 xml:space="preserve"> 41, 42,43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</si>
  <si>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2020-2025 годы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</si>
  <si>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</si>
  <si>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</si>
  <si>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</si>
  <si>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</si>
  <si>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</si>
  <si>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</si>
  <si>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</si>
  <si>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</si>
  <si>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1.2. Модернизация системы водоснабжения Североуральского городского округа. Строительство комплекса сооружений водоснабжения на Вагранском месторождении питьевых подземных вод</t>
  </si>
  <si>
    <t xml:space="preserve">                                                                                                                                                      Приложение № 1 к постановлению Администрации Североуральского</t>
  </si>
  <si>
    <r>
      <t xml:space="preserve">                                                                                                                                 городского округа от </t>
    </r>
    <r>
      <rPr>
        <u/>
        <sz val="12"/>
        <color indexed="8"/>
        <rFont val="PT Astra Serif"/>
        <family val="1"/>
        <charset val="204"/>
      </rPr>
      <t xml:space="preserve">24.06.2021 </t>
    </r>
    <r>
      <rPr>
        <sz val="12"/>
        <color indexed="8"/>
        <rFont val="PT Astra Serif"/>
        <family val="1"/>
        <charset val="204"/>
      </rPr>
      <t xml:space="preserve"> № </t>
    </r>
    <r>
      <rPr>
        <u/>
        <sz val="12"/>
        <color indexed="8"/>
        <rFont val="PT Astra Serif"/>
        <family val="1"/>
        <charset val="204"/>
      </rPr>
      <t>579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</si>
</sst>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  <font>
      <u/>
      <sz val="12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10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42"/>
  <sheetViews>
    <sheetView tabSelected="1" zoomScaleNormal="120" zoomScaleSheetLayoutView="30" workbookViewId="0">
      <selection activeCell="A2" sqref="A2:J2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2.5703125" customWidth="1"/>
    <col min="7" max="7" width="13.28515625" customWidth="1"/>
    <col min="8" max="8" width="12.42578125" customWidth="1"/>
    <col min="9" max="9" width="13.140625" customWidth="1"/>
    <col min="10" max="10" width="14.5703125" customWidth="1"/>
    <col min="11" max="11" width="11.5703125" bestFit="1" customWidth="1"/>
    <col min="12" max="12" width="13.7109375" bestFit="1" customWidth="1"/>
    <col min="13" max="13" width="15.28515625" customWidth="1"/>
    <col min="14" max="15" width="11.5703125" bestFit="1" customWidth="1"/>
  </cols>
  <sheetData>
    <row r="1" spans="1:15" ht="19.5" customHeight="1" x14ac:dyDescent="0.25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</row>
    <row r="2" spans="1:15" ht="24.75" customHeight="1" x14ac:dyDescent="0.25">
      <c r="A2" s="96" t="s">
        <v>89</v>
      </c>
      <c r="B2" s="96"/>
      <c r="C2" s="96"/>
      <c r="D2" s="96"/>
      <c r="E2" s="96"/>
      <c r="F2" s="96"/>
      <c r="G2" s="96"/>
      <c r="H2" s="96"/>
      <c r="I2" s="96"/>
      <c r="J2" s="96"/>
    </row>
    <row r="3" spans="1:15" ht="114.75" customHeight="1" x14ac:dyDescent="0.25">
      <c r="B3" s="41"/>
      <c r="C3" s="41"/>
      <c r="D3" s="41"/>
      <c r="E3" s="41"/>
      <c r="F3" s="41"/>
      <c r="G3" s="97" t="s">
        <v>78</v>
      </c>
      <c r="H3" s="97"/>
      <c r="I3" s="97"/>
      <c r="J3" s="97"/>
      <c r="K3" s="4"/>
      <c r="L3" s="4"/>
    </row>
    <row r="4" spans="1:15" ht="14.25" customHeight="1" x14ac:dyDescent="0.25">
      <c r="A4" s="98" t="s">
        <v>0</v>
      </c>
      <c r="B4" s="98"/>
      <c r="C4" s="98"/>
      <c r="D4" s="98"/>
      <c r="E4" s="98"/>
      <c r="F4" s="98"/>
      <c r="G4" s="98"/>
      <c r="H4" s="98"/>
      <c r="I4" s="98"/>
      <c r="J4" s="98"/>
    </row>
    <row r="5" spans="1:15" ht="15.75" x14ac:dyDescent="0.25">
      <c r="A5" s="98" t="s">
        <v>26</v>
      </c>
      <c r="B5" s="98"/>
      <c r="C5" s="98"/>
      <c r="D5" s="98"/>
      <c r="E5" s="98"/>
      <c r="F5" s="98"/>
      <c r="G5" s="98"/>
      <c r="H5" s="98"/>
      <c r="I5" s="98"/>
      <c r="J5" s="98"/>
    </row>
    <row r="6" spans="1:15" ht="33" customHeight="1" x14ac:dyDescent="0.25">
      <c r="A6" s="79" t="s">
        <v>48</v>
      </c>
      <c r="B6" s="79"/>
      <c r="C6" s="79"/>
      <c r="D6" s="79"/>
      <c r="E6" s="79"/>
      <c r="F6" s="79"/>
      <c r="G6" s="79"/>
      <c r="H6" s="79"/>
      <c r="I6" s="79"/>
      <c r="J6" s="79"/>
    </row>
    <row r="7" spans="1:15" ht="40.5" customHeight="1" x14ac:dyDescent="0.25">
      <c r="A7" s="92" t="s">
        <v>1</v>
      </c>
      <c r="B7" s="57" t="s">
        <v>15</v>
      </c>
      <c r="C7" s="117" t="s">
        <v>30</v>
      </c>
      <c r="D7" s="118"/>
      <c r="E7" s="118"/>
      <c r="F7" s="118"/>
      <c r="G7" s="118"/>
      <c r="H7" s="118"/>
      <c r="I7" s="119"/>
      <c r="J7" s="57" t="s">
        <v>14</v>
      </c>
    </row>
    <row r="8" spans="1:15" ht="49.5" customHeight="1" x14ac:dyDescent="0.25">
      <c r="A8" s="57"/>
      <c r="B8" s="58"/>
      <c r="C8" s="10" t="s">
        <v>2</v>
      </c>
      <c r="D8" s="11" t="s">
        <v>29</v>
      </c>
      <c r="E8" s="52" t="s">
        <v>31</v>
      </c>
      <c r="F8" s="52" t="s">
        <v>32</v>
      </c>
      <c r="G8" s="52" t="s">
        <v>33</v>
      </c>
      <c r="H8" s="11" t="s">
        <v>34</v>
      </c>
      <c r="I8" s="11" t="s">
        <v>35</v>
      </c>
      <c r="J8" s="58"/>
      <c r="K8" s="1"/>
      <c r="L8" s="1"/>
      <c r="M8" s="5"/>
      <c r="O8" s="1"/>
    </row>
    <row r="9" spans="1:15" ht="12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"/>
      <c r="L9" s="1"/>
      <c r="M9" s="5"/>
      <c r="O9" s="1"/>
    </row>
    <row r="10" spans="1:15" ht="28.5" customHeight="1" x14ac:dyDescent="0.25">
      <c r="A10" s="9">
        <v>1</v>
      </c>
      <c r="B10" s="43" t="s">
        <v>3</v>
      </c>
      <c r="C10" s="42">
        <f t="shared" ref="C10:I10" si="0">SUM(C11+C12)</f>
        <v>445498.93455000006</v>
      </c>
      <c r="D10" s="42">
        <f t="shared" si="0"/>
        <v>102852.07455</v>
      </c>
      <c r="E10" s="42">
        <f t="shared" si="0"/>
        <v>81426.2</v>
      </c>
      <c r="F10" s="42">
        <f t="shared" si="0"/>
        <v>63380.800000000003</v>
      </c>
      <c r="G10" s="42">
        <f t="shared" si="0"/>
        <v>76076.06</v>
      </c>
      <c r="H10" s="42">
        <f t="shared" si="0"/>
        <v>60881.9</v>
      </c>
      <c r="I10" s="42">
        <f t="shared" si="0"/>
        <v>60881.9</v>
      </c>
      <c r="J10" s="67" t="s">
        <v>28</v>
      </c>
      <c r="K10" s="1"/>
      <c r="L10" s="8"/>
      <c r="M10" s="1"/>
      <c r="N10" s="1"/>
      <c r="O10" s="1"/>
    </row>
    <row r="11" spans="1:15" x14ac:dyDescent="0.25">
      <c r="A11" s="9">
        <f>SUM(A10+1)</f>
        <v>2</v>
      </c>
      <c r="B11" s="15" t="s">
        <v>4</v>
      </c>
      <c r="C11" s="14">
        <f>SUM(D11:I11)</f>
        <v>387602.43455000006</v>
      </c>
      <c r="D11" s="14">
        <f>SUM(D14+D17)</f>
        <v>95682.874550000008</v>
      </c>
      <c r="E11" s="14">
        <f t="shared" ref="D11:I12" si="1">SUM(E14+E17)</f>
        <v>71206</v>
      </c>
      <c r="F11" s="14">
        <f t="shared" si="1"/>
        <v>40125.5</v>
      </c>
      <c r="G11" s="14">
        <f t="shared" si="1"/>
        <v>58824.26</v>
      </c>
      <c r="H11" s="14">
        <f t="shared" si="1"/>
        <v>60881.9</v>
      </c>
      <c r="I11" s="14">
        <f t="shared" si="1"/>
        <v>60881.9</v>
      </c>
      <c r="J11" s="80"/>
      <c r="K11" s="1"/>
      <c r="L11" s="1"/>
      <c r="M11" s="1"/>
      <c r="N11" s="1"/>
      <c r="O11" s="1"/>
    </row>
    <row r="12" spans="1:15" x14ac:dyDescent="0.25">
      <c r="A12" s="9">
        <f>SUM(A11+1)</f>
        <v>3</v>
      </c>
      <c r="B12" s="13" t="s">
        <v>5</v>
      </c>
      <c r="C12" s="14">
        <f>SUM(D12:I12)</f>
        <v>57896.5</v>
      </c>
      <c r="D12" s="14">
        <f t="shared" si="1"/>
        <v>7169.2</v>
      </c>
      <c r="E12" s="14">
        <f t="shared" si="1"/>
        <v>10220.200000000001</v>
      </c>
      <c r="F12" s="14">
        <f t="shared" si="1"/>
        <v>23255.300000000003</v>
      </c>
      <c r="G12" s="14">
        <f t="shared" si="1"/>
        <v>17251.8</v>
      </c>
      <c r="H12" s="14">
        <f t="shared" si="1"/>
        <v>0</v>
      </c>
      <c r="I12" s="14">
        <f t="shared" si="1"/>
        <v>0</v>
      </c>
      <c r="J12" s="80"/>
      <c r="K12" s="1"/>
      <c r="L12" s="1"/>
      <c r="M12" s="1"/>
      <c r="N12" s="1"/>
      <c r="O12" s="1"/>
    </row>
    <row r="13" spans="1:15" ht="16.5" customHeight="1" x14ac:dyDescent="0.25">
      <c r="A13" s="9">
        <f>SUM(A12+1)</f>
        <v>4</v>
      </c>
      <c r="B13" s="13" t="s">
        <v>6</v>
      </c>
      <c r="C13" s="14">
        <f t="shared" ref="C13:I13" si="2">SUM(C14:C15)</f>
        <v>19565</v>
      </c>
      <c r="D13" s="14">
        <f t="shared" si="2"/>
        <v>3515</v>
      </c>
      <c r="E13" s="14">
        <f t="shared" si="2"/>
        <v>8911</v>
      </c>
      <c r="F13" s="14">
        <f t="shared" si="2"/>
        <v>7139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67" t="s">
        <v>28</v>
      </c>
      <c r="L13" s="1"/>
    </row>
    <row r="14" spans="1:15" x14ac:dyDescent="0.25">
      <c r="A14" s="9">
        <f t="shared" ref="A14:A65" si="3">SUM(A13+1)</f>
        <v>5</v>
      </c>
      <c r="B14" s="13" t="s">
        <v>4</v>
      </c>
      <c r="C14" s="16">
        <f>SUM(D14:I14)</f>
        <v>19565</v>
      </c>
      <c r="D14" s="16">
        <f t="shared" ref="D14:I14" si="4">SUM(D26+D62+D125+D161+D206+D230)</f>
        <v>3515</v>
      </c>
      <c r="E14" s="16">
        <f t="shared" si="4"/>
        <v>8911</v>
      </c>
      <c r="F14" s="16">
        <f t="shared" si="4"/>
        <v>7139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80"/>
      <c r="K14" s="5"/>
      <c r="L14" s="1"/>
    </row>
    <row r="15" spans="1:15" x14ac:dyDescent="0.25">
      <c r="A15" s="9">
        <f t="shared" si="3"/>
        <v>6</v>
      </c>
      <c r="B15" s="13" t="s">
        <v>5</v>
      </c>
      <c r="C15" s="16">
        <f>SUM(D15:I15)</f>
        <v>0</v>
      </c>
      <c r="D15" s="16">
        <f>D63+D126+D27</f>
        <v>0</v>
      </c>
      <c r="E15" s="16">
        <f>E63+E126+E27</f>
        <v>0</v>
      </c>
      <c r="F15" s="16">
        <f>F63+F126</f>
        <v>0</v>
      </c>
      <c r="G15" s="16">
        <f>G63+G126</f>
        <v>0</v>
      </c>
      <c r="H15" s="16">
        <f>H63+H126</f>
        <v>0</v>
      </c>
      <c r="I15" s="16">
        <f>I63+I126</f>
        <v>0</v>
      </c>
      <c r="J15" s="80"/>
      <c r="L15" s="1"/>
    </row>
    <row r="16" spans="1:15" x14ac:dyDescent="0.25">
      <c r="A16" s="9">
        <f t="shared" si="3"/>
        <v>7</v>
      </c>
      <c r="B16" s="13" t="s">
        <v>7</v>
      </c>
      <c r="C16" s="14">
        <f t="shared" ref="C16:I16" si="5">SUM(C17:C18)</f>
        <v>425933.93455000006</v>
      </c>
      <c r="D16" s="14">
        <f t="shared" si="5"/>
        <v>99337.074550000005</v>
      </c>
      <c r="E16" s="14">
        <f t="shared" si="5"/>
        <v>72515.199999999997</v>
      </c>
      <c r="F16" s="14">
        <f t="shared" si="5"/>
        <v>56241.8</v>
      </c>
      <c r="G16" s="14">
        <f t="shared" si="5"/>
        <v>76076.06</v>
      </c>
      <c r="H16" s="14">
        <f t="shared" si="5"/>
        <v>60881.9</v>
      </c>
      <c r="I16" s="14">
        <f t="shared" si="5"/>
        <v>60881.9</v>
      </c>
      <c r="J16" s="67" t="s">
        <v>28</v>
      </c>
      <c r="K16" s="5"/>
      <c r="L16" s="1"/>
    </row>
    <row r="17" spans="1:14" x14ac:dyDescent="0.25">
      <c r="A17" s="9">
        <f t="shared" si="3"/>
        <v>8</v>
      </c>
      <c r="B17" s="15" t="s">
        <v>4</v>
      </c>
      <c r="C17" s="14">
        <f>SUM(D17:I17)</f>
        <v>368037.43455000006</v>
      </c>
      <c r="D17" s="14">
        <f t="shared" ref="D17:I17" si="6">SUM(D37+D84+D139+D170+D239+D218)</f>
        <v>92167.874550000008</v>
      </c>
      <c r="E17" s="14">
        <f t="shared" si="6"/>
        <v>62295</v>
      </c>
      <c r="F17" s="14">
        <f t="shared" si="6"/>
        <v>32986.5</v>
      </c>
      <c r="G17" s="14">
        <f t="shared" si="6"/>
        <v>58824.26</v>
      </c>
      <c r="H17" s="14">
        <f t="shared" si="6"/>
        <v>60881.9</v>
      </c>
      <c r="I17" s="14">
        <f t="shared" si="6"/>
        <v>60881.9</v>
      </c>
      <c r="J17" s="80"/>
      <c r="L17" s="1"/>
    </row>
    <row r="18" spans="1:14" x14ac:dyDescent="0.25">
      <c r="A18" s="9">
        <f t="shared" si="3"/>
        <v>9</v>
      </c>
      <c r="B18" s="13" t="s">
        <v>5</v>
      </c>
      <c r="C18" s="14">
        <f>SUM(D18:I18)</f>
        <v>57896.5</v>
      </c>
      <c r="D18" s="14">
        <f t="shared" ref="D18:I18" si="7">SUM(D38+D85+D140)</f>
        <v>7169.2</v>
      </c>
      <c r="E18" s="14">
        <f t="shared" si="7"/>
        <v>10220.200000000001</v>
      </c>
      <c r="F18" s="14">
        <f t="shared" si="7"/>
        <v>23255.300000000003</v>
      </c>
      <c r="G18" s="14">
        <f t="shared" si="7"/>
        <v>17251.8</v>
      </c>
      <c r="H18" s="14">
        <f t="shared" si="7"/>
        <v>0</v>
      </c>
      <c r="I18" s="14">
        <f t="shared" si="7"/>
        <v>0</v>
      </c>
      <c r="J18" s="80"/>
      <c r="L18" s="1"/>
    </row>
    <row r="19" spans="1:14" ht="14.25" customHeight="1" x14ac:dyDescent="0.25">
      <c r="A19" s="9">
        <f t="shared" si="3"/>
        <v>10</v>
      </c>
      <c r="B19" s="114" t="s">
        <v>53</v>
      </c>
      <c r="C19" s="115"/>
      <c r="D19" s="115"/>
      <c r="E19" s="115"/>
      <c r="F19" s="115"/>
      <c r="G19" s="115"/>
      <c r="H19" s="115"/>
      <c r="I19" s="115"/>
      <c r="J19" s="116"/>
      <c r="L19" s="1"/>
      <c r="N19" s="1"/>
    </row>
    <row r="20" spans="1:14" ht="12" customHeight="1" x14ac:dyDescent="0.25">
      <c r="A20" s="9">
        <f t="shared" si="3"/>
        <v>11</v>
      </c>
      <c r="B20" s="43" t="s">
        <v>44</v>
      </c>
      <c r="C20" s="102">
        <f>SUM(C22+C23)</f>
        <v>161585.11893</v>
      </c>
      <c r="D20" s="102">
        <f t="shared" ref="D20:I20" si="8">SUM(D22:D23)</f>
        <v>37767.41893</v>
      </c>
      <c r="E20" s="102">
        <f t="shared" si="8"/>
        <v>33158.5</v>
      </c>
      <c r="F20" s="102">
        <f t="shared" si="8"/>
        <v>9107.9</v>
      </c>
      <c r="G20" s="102">
        <f t="shared" si="8"/>
        <v>29346.3</v>
      </c>
      <c r="H20" s="102">
        <f t="shared" si="8"/>
        <v>26102.5</v>
      </c>
      <c r="I20" s="102">
        <f t="shared" si="8"/>
        <v>26102.5</v>
      </c>
      <c r="J20" s="67" t="s">
        <v>28</v>
      </c>
      <c r="L20" s="1"/>
      <c r="N20" s="1"/>
    </row>
    <row r="21" spans="1:14" ht="12" customHeight="1" x14ac:dyDescent="0.25">
      <c r="A21" s="9">
        <f t="shared" si="3"/>
        <v>12</v>
      </c>
      <c r="B21" s="13" t="s">
        <v>8</v>
      </c>
      <c r="C21" s="103"/>
      <c r="D21" s="103"/>
      <c r="E21" s="103"/>
      <c r="F21" s="103"/>
      <c r="G21" s="103"/>
      <c r="H21" s="103"/>
      <c r="I21" s="103"/>
      <c r="J21" s="80"/>
      <c r="L21" s="1"/>
      <c r="N21" s="1"/>
    </row>
    <row r="22" spans="1:14" ht="12" customHeight="1" x14ac:dyDescent="0.25">
      <c r="A22" s="9">
        <f t="shared" si="3"/>
        <v>13</v>
      </c>
      <c r="B22" s="13" t="s">
        <v>4</v>
      </c>
      <c r="C22" s="14">
        <f>SUM(D22:I22)</f>
        <v>157935.01892999999</v>
      </c>
      <c r="D22" s="14">
        <f t="shared" ref="D22:I23" si="9">SUM(D26+D37)</f>
        <v>36841.018929999998</v>
      </c>
      <c r="E22" s="14">
        <f t="shared" si="9"/>
        <v>32239</v>
      </c>
      <c r="F22" s="14">
        <f t="shared" si="9"/>
        <v>8200</v>
      </c>
      <c r="G22" s="14">
        <f t="shared" si="9"/>
        <v>28450</v>
      </c>
      <c r="H22" s="14">
        <f t="shared" si="9"/>
        <v>26102.5</v>
      </c>
      <c r="I22" s="14">
        <f t="shared" si="9"/>
        <v>26102.5</v>
      </c>
      <c r="J22" s="80"/>
      <c r="L22" s="1"/>
      <c r="N22" s="1"/>
    </row>
    <row r="23" spans="1:14" ht="12" customHeight="1" x14ac:dyDescent="0.25">
      <c r="A23" s="9">
        <f t="shared" si="3"/>
        <v>14</v>
      </c>
      <c r="B23" s="13" t="s">
        <v>5</v>
      </c>
      <c r="C23" s="14">
        <f>SUM(D23:I23)</f>
        <v>3650.1000000000004</v>
      </c>
      <c r="D23" s="14">
        <f t="shared" si="9"/>
        <v>926.4</v>
      </c>
      <c r="E23" s="14">
        <f t="shared" si="9"/>
        <v>919.5</v>
      </c>
      <c r="F23" s="14">
        <f t="shared" si="9"/>
        <v>907.9</v>
      </c>
      <c r="G23" s="14">
        <f t="shared" si="9"/>
        <v>896.3</v>
      </c>
      <c r="H23" s="14">
        <f t="shared" si="9"/>
        <v>0</v>
      </c>
      <c r="I23" s="14">
        <f t="shared" si="9"/>
        <v>0</v>
      </c>
      <c r="J23" s="68"/>
      <c r="L23" s="1"/>
      <c r="N23" s="1"/>
    </row>
    <row r="24" spans="1:14" ht="12" customHeight="1" x14ac:dyDescent="0.25">
      <c r="A24" s="9">
        <f t="shared" si="3"/>
        <v>15</v>
      </c>
      <c r="B24" s="18" t="s">
        <v>9</v>
      </c>
      <c r="C24" s="19"/>
      <c r="D24" s="19"/>
      <c r="E24" s="19"/>
      <c r="F24" s="19"/>
      <c r="G24" s="19"/>
      <c r="H24" s="19"/>
      <c r="I24" s="19"/>
      <c r="J24" s="20"/>
      <c r="L24" s="1"/>
      <c r="N24" s="1"/>
    </row>
    <row r="25" spans="1:14" ht="12" customHeight="1" x14ac:dyDescent="0.25">
      <c r="A25" s="9">
        <f t="shared" si="3"/>
        <v>16</v>
      </c>
      <c r="B25" s="13" t="s">
        <v>19</v>
      </c>
      <c r="C25" s="14">
        <f>SUM(D25:I25)</f>
        <v>0</v>
      </c>
      <c r="D25" s="14">
        <f>SUM(D26+D27)</f>
        <v>0</v>
      </c>
      <c r="E25" s="14">
        <f>SUM(E26+E27)</f>
        <v>0</v>
      </c>
      <c r="F25" s="14">
        <f>SUM(F26)</f>
        <v>0</v>
      </c>
      <c r="G25" s="14">
        <f>SUM(G26)</f>
        <v>0</v>
      </c>
      <c r="H25" s="14">
        <f>SUM(H26)</f>
        <v>0</v>
      </c>
      <c r="I25" s="14">
        <f>SUM(I26)</f>
        <v>0</v>
      </c>
      <c r="J25" s="67" t="s">
        <v>28</v>
      </c>
      <c r="L25" s="1"/>
      <c r="N25" s="1"/>
    </row>
    <row r="26" spans="1:14" ht="12" customHeight="1" x14ac:dyDescent="0.25">
      <c r="A26" s="9">
        <f t="shared" si="3"/>
        <v>17</v>
      </c>
      <c r="B26" s="13" t="s">
        <v>4</v>
      </c>
      <c r="C26" s="14">
        <f>SUM(D26:I26)</f>
        <v>0</v>
      </c>
      <c r="D26" s="14">
        <f t="shared" ref="D26:I26" si="10">SUM(D30+D33)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80"/>
      <c r="L26" s="1"/>
      <c r="N26" s="1"/>
    </row>
    <row r="27" spans="1:14" ht="12" customHeight="1" x14ac:dyDescent="0.25">
      <c r="A27" s="9">
        <f t="shared" si="3"/>
        <v>18</v>
      </c>
      <c r="B27" s="13" t="s">
        <v>5</v>
      </c>
      <c r="C27" s="14">
        <f>SUM(D27:I27)</f>
        <v>0</v>
      </c>
      <c r="D27" s="14">
        <f t="shared" ref="D27:I27" si="11">SUM(D34)</f>
        <v>0</v>
      </c>
      <c r="E27" s="14">
        <f t="shared" si="11"/>
        <v>0</v>
      </c>
      <c r="F27" s="14">
        <f t="shared" si="11"/>
        <v>0</v>
      </c>
      <c r="G27" s="14">
        <f t="shared" si="11"/>
        <v>0</v>
      </c>
      <c r="H27" s="14">
        <f t="shared" si="11"/>
        <v>0</v>
      </c>
      <c r="I27" s="14">
        <f t="shared" si="11"/>
        <v>0</v>
      </c>
      <c r="J27" s="68"/>
      <c r="L27" s="1"/>
      <c r="N27" s="1"/>
    </row>
    <row r="28" spans="1:14" ht="12" customHeight="1" x14ac:dyDescent="0.25">
      <c r="A28" s="9">
        <f t="shared" si="3"/>
        <v>19</v>
      </c>
      <c r="B28" s="74" t="s">
        <v>10</v>
      </c>
      <c r="C28" s="75"/>
      <c r="D28" s="75"/>
      <c r="E28" s="75"/>
      <c r="F28" s="75"/>
      <c r="G28" s="75"/>
      <c r="H28" s="75"/>
      <c r="I28" s="75"/>
      <c r="J28" s="76"/>
      <c r="L28" s="1"/>
      <c r="N28" s="1"/>
    </row>
    <row r="29" spans="1:14" ht="12" customHeight="1" x14ac:dyDescent="0.25">
      <c r="A29" s="9">
        <f t="shared" si="3"/>
        <v>20</v>
      </c>
      <c r="B29" s="15" t="s">
        <v>18</v>
      </c>
      <c r="C29" s="22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57" t="s">
        <v>28</v>
      </c>
      <c r="L29" s="1"/>
      <c r="N29" s="1"/>
    </row>
    <row r="30" spans="1:14" ht="12" customHeight="1" x14ac:dyDescent="0.25">
      <c r="A30" s="9">
        <f t="shared" si="3"/>
        <v>21</v>
      </c>
      <c r="B30" s="24" t="s">
        <v>4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58"/>
      <c r="L30" s="1"/>
      <c r="N30" s="1"/>
    </row>
    <row r="31" spans="1:14" ht="12" customHeight="1" x14ac:dyDescent="0.25">
      <c r="A31" s="9">
        <f t="shared" si="3"/>
        <v>22</v>
      </c>
      <c r="B31" s="74" t="s">
        <v>11</v>
      </c>
      <c r="C31" s="75"/>
      <c r="D31" s="75"/>
      <c r="E31" s="75"/>
      <c r="F31" s="75"/>
      <c r="G31" s="75"/>
      <c r="H31" s="75"/>
      <c r="I31" s="75"/>
      <c r="J31" s="76"/>
      <c r="L31" s="1"/>
      <c r="N31" s="1"/>
    </row>
    <row r="32" spans="1:14" ht="12" customHeight="1" x14ac:dyDescent="0.25">
      <c r="A32" s="9">
        <f t="shared" si="3"/>
        <v>23</v>
      </c>
      <c r="B32" s="26" t="s">
        <v>2</v>
      </c>
      <c r="C32" s="14">
        <f>SUM(D32:I32)</f>
        <v>0</v>
      </c>
      <c r="D32" s="27">
        <f t="shared" ref="D32:I32" si="12">SUM(D33:D34)</f>
        <v>0</v>
      </c>
      <c r="E32" s="27">
        <f t="shared" si="12"/>
        <v>0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57" t="s">
        <v>28</v>
      </c>
      <c r="L32" s="1"/>
      <c r="N32" s="1"/>
    </row>
    <row r="33" spans="1:14" ht="12" customHeight="1" x14ac:dyDescent="0.25">
      <c r="A33" s="9">
        <f t="shared" si="3"/>
        <v>24</v>
      </c>
      <c r="B33" s="24" t="s">
        <v>4</v>
      </c>
      <c r="C33" s="14">
        <f>SUM(D33:I33)</f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88"/>
      <c r="L33" s="1"/>
      <c r="N33" s="1"/>
    </row>
    <row r="34" spans="1:14" ht="12" customHeight="1" x14ac:dyDescent="0.25">
      <c r="A34" s="9">
        <f t="shared" si="3"/>
        <v>25</v>
      </c>
      <c r="B34" s="13" t="s">
        <v>5</v>
      </c>
      <c r="C34" s="14">
        <f>SUM(D34:I34)</f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58"/>
      <c r="L34" s="1"/>
      <c r="N34" s="1"/>
    </row>
    <row r="35" spans="1:14" ht="12" customHeight="1" x14ac:dyDescent="0.25">
      <c r="A35" s="9">
        <f t="shared" si="3"/>
        <v>26</v>
      </c>
      <c r="B35" s="61" t="s">
        <v>12</v>
      </c>
      <c r="C35" s="62"/>
      <c r="D35" s="62"/>
      <c r="E35" s="62"/>
      <c r="F35" s="62"/>
      <c r="G35" s="62"/>
      <c r="H35" s="62"/>
      <c r="I35" s="62"/>
      <c r="J35" s="63"/>
      <c r="L35" s="1"/>
      <c r="N35" s="1"/>
    </row>
    <row r="36" spans="1:14" ht="12" customHeight="1" x14ac:dyDescent="0.25">
      <c r="A36" s="9">
        <f t="shared" si="3"/>
        <v>27</v>
      </c>
      <c r="B36" s="43" t="s">
        <v>13</v>
      </c>
      <c r="C36" s="42">
        <f>SUM(D36:I36)</f>
        <v>161585.11893</v>
      </c>
      <c r="D36" s="42">
        <f t="shared" ref="D36:I36" si="13">SUM(D37:D38)</f>
        <v>37767.41893</v>
      </c>
      <c r="E36" s="42">
        <f t="shared" si="13"/>
        <v>33158.5</v>
      </c>
      <c r="F36" s="42">
        <f t="shared" si="13"/>
        <v>9107.9</v>
      </c>
      <c r="G36" s="42">
        <f t="shared" si="13"/>
        <v>29346.3</v>
      </c>
      <c r="H36" s="42">
        <f t="shared" si="13"/>
        <v>26102.5</v>
      </c>
      <c r="I36" s="42">
        <f t="shared" si="13"/>
        <v>26102.5</v>
      </c>
      <c r="J36" s="105" t="s">
        <v>28</v>
      </c>
      <c r="L36" s="1"/>
      <c r="N36" s="1"/>
    </row>
    <row r="37" spans="1:14" ht="12" customHeight="1" x14ac:dyDescent="0.25">
      <c r="A37" s="9">
        <f t="shared" si="3"/>
        <v>28</v>
      </c>
      <c r="B37" s="13" t="s">
        <v>4</v>
      </c>
      <c r="C37" s="14">
        <f>SUM(D37:I37)</f>
        <v>157935.01892999999</v>
      </c>
      <c r="D37" s="14">
        <f t="shared" ref="D37:I37" si="14">SUM(D44+D41+D55+D47+D51)</f>
        <v>36841.018929999998</v>
      </c>
      <c r="E37" s="14">
        <f t="shared" si="14"/>
        <v>32239</v>
      </c>
      <c r="F37" s="14">
        <f t="shared" si="14"/>
        <v>8200</v>
      </c>
      <c r="G37" s="14">
        <f t="shared" si="14"/>
        <v>28450</v>
      </c>
      <c r="H37" s="14">
        <f t="shared" si="14"/>
        <v>26102.5</v>
      </c>
      <c r="I37" s="14">
        <f t="shared" si="14"/>
        <v>26102.5</v>
      </c>
      <c r="J37" s="106"/>
      <c r="L37" s="1"/>
      <c r="N37" s="1"/>
    </row>
    <row r="38" spans="1:14" ht="12" customHeight="1" x14ac:dyDescent="0.25">
      <c r="A38" s="9">
        <f t="shared" si="3"/>
        <v>29</v>
      </c>
      <c r="B38" s="24" t="s">
        <v>5</v>
      </c>
      <c r="C38" s="14">
        <f>SUM(D38:I38)</f>
        <v>3650.1000000000004</v>
      </c>
      <c r="D38" s="14">
        <f t="shared" ref="D38:I38" si="15">SUM(D48)</f>
        <v>926.4</v>
      </c>
      <c r="E38" s="14">
        <f t="shared" si="15"/>
        <v>919.5</v>
      </c>
      <c r="F38" s="14">
        <f t="shared" si="15"/>
        <v>907.9</v>
      </c>
      <c r="G38" s="14">
        <f t="shared" si="15"/>
        <v>896.3</v>
      </c>
      <c r="H38" s="14">
        <f t="shared" si="15"/>
        <v>0</v>
      </c>
      <c r="I38" s="14">
        <f t="shared" si="15"/>
        <v>0</v>
      </c>
      <c r="J38" s="107"/>
      <c r="L38" s="1"/>
      <c r="N38" s="1"/>
    </row>
    <row r="39" spans="1:14" ht="12" customHeight="1" x14ac:dyDescent="0.25">
      <c r="A39" s="9">
        <f t="shared" si="3"/>
        <v>30</v>
      </c>
      <c r="B39" s="61" t="s">
        <v>54</v>
      </c>
      <c r="C39" s="62"/>
      <c r="D39" s="62"/>
      <c r="E39" s="62"/>
      <c r="F39" s="62"/>
      <c r="G39" s="62"/>
      <c r="H39" s="62"/>
      <c r="I39" s="62"/>
      <c r="J39" s="63"/>
      <c r="L39" s="1"/>
      <c r="N39" s="1"/>
    </row>
    <row r="40" spans="1:14" ht="12" customHeight="1" x14ac:dyDescent="0.25">
      <c r="A40" s="9">
        <f t="shared" si="3"/>
        <v>31</v>
      </c>
      <c r="B40" s="24" t="s">
        <v>16</v>
      </c>
      <c r="C40" s="28">
        <f>SUM(D40:I40)</f>
        <v>15070</v>
      </c>
      <c r="D40" s="28">
        <f t="shared" ref="D40:I40" si="16">SUM(D41)</f>
        <v>2700</v>
      </c>
      <c r="E40" s="28">
        <f t="shared" si="16"/>
        <v>2065</v>
      </c>
      <c r="F40" s="28">
        <f t="shared" si="16"/>
        <v>2000</v>
      </c>
      <c r="G40" s="28">
        <f t="shared" si="16"/>
        <v>1500</v>
      </c>
      <c r="H40" s="28">
        <f t="shared" si="16"/>
        <v>3402.5</v>
      </c>
      <c r="I40" s="28">
        <f t="shared" si="16"/>
        <v>3402.5</v>
      </c>
      <c r="J40" s="57">
        <v>4</v>
      </c>
      <c r="L40" s="1"/>
      <c r="N40" s="1"/>
    </row>
    <row r="41" spans="1:14" ht="12" customHeight="1" x14ac:dyDescent="0.25">
      <c r="A41" s="9">
        <f t="shared" si="3"/>
        <v>32</v>
      </c>
      <c r="B41" s="24" t="s">
        <v>4</v>
      </c>
      <c r="C41" s="28">
        <f>SUM(D41:I41)</f>
        <v>15070</v>
      </c>
      <c r="D41" s="28">
        <v>2700</v>
      </c>
      <c r="E41" s="14">
        <v>2065</v>
      </c>
      <c r="F41" s="14">
        <v>2000</v>
      </c>
      <c r="G41" s="14">
        <v>1500</v>
      </c>
      <c r="H41" s="28">
        <v>3402.5</v>
      </c>
      <c r="I41" s="28">
        <v>3402.5</v>
      </c>
      <c r="J41" s="58"/>
      <c r="L41" s="1"/>
      <c r="N41" s="1"/>
    </row>
    <row r="42" spans="1:14" ht="12" customHeight="1" x14ac:dyDescent="0.25">
      <c r="A42" s="9">
        <f t="shared" si="3"/>
        <v>33</v>
      </c>
      <c r="B42" s="61" t="s">
        <v>55</v>
      </c>
      <c r="C42" s="62"/>
      <c r="D42" s="62"/>
      <c r="E42" s="62"/>
      <c r="F42" s="62"/>
      <c r="G42" s="62"/>
      <c r="H42" s="62"/>
      <c r="I42" s="62"/>
      <c r="J42" s="63"/>
      <c r="L42" s="1"/>
      <c r="N42" s="1"/>
    </row>
    <row r="43" spans="1:14" ht="12" customHeight="1" x14ac:dyDescent="0.25">
      <c r="A43" s="9">
        <f t="shared" si="3"/>
        <v>34</v>
      </c>
      <c r="B43" s="24" t="s">
        <v>24</v>
      </c>
      <c r="C43" s="28">
        <f>SUM(D43:I43)</f>
        <v>91200</v>
      </c>
      <c r="D43" s="28">
        <f t="shared" ref="D43:I43" si="17">SUM(D44)</f>
        <v>18700</v>
      </c>
      <c r="E43" s="28">
        <f t="shared" si="17"/>
        <v>18500</v>
      </c>
      <c r="F43" s="28">
        <f t="shared" si="17"/>
        <v>3000</v>
      </c>
      <c r="G43" s="28">
        <f t="shared" si="17"/>
        <v>18000</v>
      </c>
      <c r="H43" s="28">
        <f t="shared" si="17"/>
        <v>16500</v>
      </c>
      <c r="I43" s="28">
        <f t="shared" si="17"/>
        <v>16500</v>
      </c>
      <c r="J43" s="57">
        <v>6</v>
      </c>
      <c r="L43" s="1"/>
      <c r="N43" s="1"/>
    </row>
    <row r="44" spans="1:14" ht="12" customHeight="1" x14ac:dyDescent="0.25">
      <c r="A44" s="9">
        <f t="shared" si="3"/>
        <v>35</v>
      </c>
      <c r="B44" s="24" t="s">
        <v>4</v>
      </c>
      <c r="C44" s="28">
        <f>SUM(D44:I44)</f>
        <v>91200</v>
      </c>
      <c r="D44" s="28">
        <v>18700</v>
      </c>
      <c r="E44" s="14">
        <v>18500</v>
      </c>
      <c r="F44" s="14">
        <v>3000</v>
      </c>
      <c r="G44" s="14">
        <v>18000</v>
      </c>
      <c r="H44" s="28">
        <v>16500</v>
      </c>
      <c r="I44" s="28">
        <v>16500</v>
      </c>
      <c r="J44" s="58"/>
      <c r="L44" s="1"/>
      <c r="N44" s="1"/>
    </row>
    <row r="45" spans="1:14" ht="12" customHeight="1" x14ac:dyDescent="0.25">
      <c r="A45" s="9">
        <f t="shared" si="3"/>
        <v>36</v>
      </c>
      <c r="B45" s="61" t="s">
        <v>79</v>
      </c>
      <c r="C45" s="75"/>
      <c r="D45" s="75"/>
      <c r="E45" s="75"/>
      <c r="F45" s="75"/>
      <c r="G45" s="75"/>
      <c r="H45" s="75"/>
      <c r="I45" s="75"/>
      <c r="J45" s="76"/>
      <c r="L45" s="1"/>
      <c r="N45" s="1"/>
    </row>
    <row r="46" spans="1:14" ht="12" customHeight="1" x14ac:dyDescent="0.25">
      <c r="A46" s="9">
        <f t="shared" si="3"/>
        <v>37</v>
      </c>
      <c r="B46" s="24" t="s">
        <v>16</v>
      </c>
      <c r="C46" s="28">
        <f>SUM(D46:I46)</f>
        <v>5172.5329000000002</v>
      </c>
      <c r="D46" s="28">
        <f t="shared" ref="D46:I46" si="18">SUM(D47:D48)</f>
        <v>1448.8328999999999</v>
      </c>
      <c r="E46" s="28">
        <f t="shared" si="18"/>
        <v>1419.5</v>
      </c>
      <c r="F46" s="28">
        <f t="shared" si="18"/>
        <v>1407.9</v>
      </c>
      <c r="G46" s="28">
        <f t="shared" si="18"/>
        <v>896.3</v>
      </c>
      <c r="H46" s="28">
        <f t="shared" si="18"/>
        <v>0</v>
      </c>
      <c r="I46" s="28">
        <f t="shared" si="18"/>
        <v>0</v>
      </c>
      <c r="J46" s="57">
        <v>8</v>
      </c>
      <c r="L46" s="1"/>
      <c r="N46" s="1"/>
    </row>
    <row r="47" spans="1:14" ht="12" customHeight="1" x14ac:dyDescent="0.25">
      <c r="A47" s="9">
        <f t="shared" si="3"/>
        <v>38</v>
      </c>
      <c r="B47" s="24" t="s">
        <v>4</v>
      </c>
      <c r="C47" s="28">
        <f>SUM(D47:I47)</f>
        <v>1522.4329</v>
      </c>
      <c r="D47" s="28">
        <v>522.43290000000002</v>
      </c>
      <c r="E47" s="14">
        <v>500</v>
      </c>
      <c r="F47" s="14">
        <v>500</v>
      </c>
      <c r="G47" s="14">
        <v>0</v>
      </c>
      <c r="H47" s="28">
        <v>0</v>
      </c>
      <c r="I47" s="28">
        <v>0</v>
      </c>
      <c r="J47" s="88"/>
      <c r="L47" s="1"/>
      <c r="N47" s="1"/>
    </row>
    <row r="48" spans="1:14" ht="12" customHeight="1" x14ac:dyDescent="0.25">
      <c r="A48" s="9">
        <f t="shared" si="3"/>
        <v>39</v>
      </c>
      <c r="B48" s="24" t="s">
        <v>5</v>
      </c>
      <c r="C48" s="28">
        <f>SUM(D48:I48)</f>
        <v>3650.1000000000004</v>
      </c>
      <c r="D48" s="28">
        <v>926.4</v>
      </c>
      <c r="E48" s="14">
        <v>919.5</v>
      </c>
      <c r="F48" s="14">
        <v>907.9</v>
      </c>
      <c r="G48" s="14">
        <v>896.3</v>
      </c>
      <c r="H48" s="28">
        <v>0</v>
      </c>
      <c r="I48" s="28">
        <v>0</v>
      </c>
      <c r="J48" s="58"/>
      <c r="L48" s="1"/>
      <c r="N48" s="1"/>
    </row>
    <row r="49" spans="1:14" ht="12" customHeight="1" x14ac:dyDescent="0.25">
      <c r="A49" s="9">
        <f t="shared" si="3"/>
        <v>40</v>
      </c>
      <c r="B49" s="61" t="s">
        <v>82</v>
      </c>
      <c r="C49" s="75"/>
      <c r="D49" s="75"/>
      <c r="E49" s="75"/>
      <c r="F49" s="75"/>
      <c r="G49" s="75"/>
      <c r="H49" s="75"/>
      <c r="I49" s="75"/>
      <c r="J49" s="76"/>
      <c r="L49" s="1"/>
      <c r="N49" s="1"/>
    </row>
    <row r="50" spans="1:14" ht="12" customHeight="1" x14ac:dyDescent="0.25">
      <c r="A50" s="9">
        <f t="shared" si="3"/>
        <v>41</v>
      </c>
      <c r="B50" s="24" t="s">
        <v>16</v>
      </c>
      <c r="C50" s="28">
        <f>SUM(D50:I50)</f>
        <v>5929.8631100000002</v>
      </c>
      <c r="D50" s="28">
        <f t="shared" ref="D50:I50" si="19">SUM(D51:D52)</f>
        <v>2725.8631099999998</v>
      </c>
      <c r="E50" s="28">
        <f t="shared" si="19"/>
        <v>2204</v>
      </c>
      <c r="F50" s="28">
        <f t="shared" si="19"/>
        <v>500</v>
      </c>
      <c r="G50" s="28">
        <f t="shared" si="19"/>
        <v>500</v>
      </c>
      <c r="H50" s="28">
        <f t="shared" si="19"/>
        <v>0</v>
      </c>
      <c r="I50" s="28">
        <f t="shared" si="19"/>
        <v>0</v>
      </c>
      <c r="J50" s="77">
        <v>9</v>
      </c>
      <c r="L50" s="1"/>
      <c r="N50" s="1"/>
    </row>
    <row r="51" spans="1:14" ht="12" customHeight="1" x14ac:dyDescent="0.25">
      <c r="A51" s="9">
        <f t="shared" si="3"/>
        <v>42</v>
      </c>
      <c r="B51" s="24" t="s">
        <v>4</v>
      </c>
      <c r="C51" s="28">
        <f>SUM(D51:I51)</f>
        <v>5929.8631100000002</v>
      </c>
      <c r="D51" s="28">
        <v>2725.8631099999998</v>
      </c>
      <c r="E51" s="28">
        <v>2204</v>
      </c>
      <c r="F51" s="14">
        <v>500</v>
      </c>
      <c r="G51" s="14">
        <v>500</v>
      </c>
      <c r="H51" s="28">
        <v>0</v>
      </c>
      <c r="I51" s="28">
        <v>0</v>
      </c>
      <c r="J51" s="87"/>
      <c r="L51" s="1"/>
      <c r="N51" s="1"/>
    </row>
    <row r="52" spans="1:14" ht="12" customHeight="1" x14ac:dyDescent="0.25">
      <c r="A52" s="9">
        <f t="shared" si="3"/>
        <v>43</v>
      </c>
      <c r="B52" s="24" t="s">
        <v>5</v>
      </c>
      <c r="C52" s="28">
        <f>SUM(D52:I52)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78"/>
      <c r="L52" s="1"/>
      <c r="N52" s="1"/>
    </row>
    <row r="53" spans="1:14" ht="12" customHeight="1" x14ac:dyDescent="0.25">
      <c r="A53" s="9">
        <f t="shared" si="3"/>
        <v>44</v>
      </c>
      <c r="B53" s="61" t="s">
        <v>56</v>
      </c>
      <c r="C53" s="62"/>
      <c r="D53" s="62"/>
      <c r="E53" s="62"/>
      <c r="F53" s="62"/>
      <c r="G53" s="62"/>
      <c r="H53" s="62"/>
      <c r="I53" s="62"/>
      <c r="J53" s="63"/>
      <c r="L53" s="1"/>
      <c r="N53" s="1"/>
    </row>
    <row r="54" spans="1:14" ht="12" customHeight="1" x14ac:dyDescent="0.25">
      <c r="A54" s="9">
        <f t="shared" si="3"/>
        <v>45</v>
      </c>
      <c r="B54" s="24" t="s">
        <v>24</v>
      </c>
      <c r="C54" s="28">
        <f>SUM(D54:I54)</f>
        <v>44212.72292</v>
      </c>
      <c r="D54" s="28">
        <f t="shared" ref="D54:I54" si="20">SUM(D55:D55)</f>
        <v>12192.72292</v>
      </c>
      <c r="E54" s="28">
        <f t="shared" si="20"/>
        <v>8970</v>
      </c>
      <c r="F54" s="28">
        <f t="shared" si="20"/>
        <v>2200</v>
      </c>
      <c r="G54" s="28">
        <f t="shared" si="20"/>
        <v>8450</v>
      </c>
      <c r="H54" s="28">
        <f t="shared" si="20"/>
        <v>6200</v>
      </c>
      <c r="I54" s="28">
        <f t="shared" si="20"/>
        <v>6200</v>
      </c>
      <c r="J54" s="57">
        <v>10</v>
      </c>
      <c r="L54" s="1"/>
      <c r="N54" s="1"/>
    </row>
    <row r="55" spans="1:14" ht="12" customHeight="1" x14ac:dyDescent="0.25">
      <c r="A55" s="9">
        <f t="shared" si="3"/>
        <v>46</v>
      </c>
      <c r="B55" s="24" t="s">
        <v>4</v>
      </c>
      <c r="C55" s="28">
        <f>SUM(D55:I55)</f>
        <v>44212.72292</v>
      </c>
      <c r="D55" s="28">
        <v>12192.72292</v>
      </c>
      <c r="E55" s="14">
        <v>8970</v>
      </c>
      <c r="F55" s="14">
        <v>2200</v>
      </c>
      <c r="G55" s="14">
        <v>8450</v>
      </c>
      <c r="H55" s="28">
        <v>6200</v>
      </c>
      <c r="I55" s="28">
        <v>6200</v>
      </c>
      <c r="J55" s="88"/>
      <c r="L55" s="1"/>
      <c r="N55" s="1"/>
    </row>
    <row r="56" spans="1:14" ht="29.25" customHeight="1" x14ac:dyDescent="0.25">
      <c r="A56" s="9">
        <f t="shared" si="3"/>
        <v>47</v>
      </c>
      <c r="B56" s="114" t="s">
        <v>52</v>
      </c>
      <c r="C56" s="115"/>
      <c r="D56" s="115"/>
      <c r="E56" s="115"/>
      <c r="F56" s="115"/>
      <c r="G56" s="115"/>
      <c r="H56" s="115"/>
      <c r="I56" s="115"/>
      <c r="J56" s="116"/>
      <c r="L56" s="1"/>
      <c r="N56" s="1"/>
    </row>
    <row r="57" spans="1:14" ht="24" customHeight="1" x14ac:dyDescent="0.25">
      <c r="A57" s="9">
        <f t="shared" si="3"/>
        <v>48</v>
      </c>
      <c r="B57" s="43" t="s">
        <v>20</v>
      </c>
      <c r="C57" s="47">
        <f>SUM(D57:I57)</f>
        <v>102021.33805000001</v>
      </c>
      <c r="D57" s="48">
        <f t="shared" ref="D57:I57" si="21">SUM(D58:D59)</f>
        <v>28328.278050000001</v>
      </c>
      <c r="E57" s="48">
        <f t="shared" si="21"/>
        <v>20510.7</v>
      </c>
      <c r="F57" s="48">
        <f t="shared" si="21"/>
        <v>32739.5</v>
      </c>
      <c r="G57" s="48">
        <f t="shared" si="21"/>
        <v>18942.86</v>
      </c>
      <c r="H57" s="48">
        <f t="shared" si="21"/>
        <v>750</v>
      </c>
      <c r="I57" s="48">
        <f t="shared" si="21"/>
        <v>750</v>
      </c>
      <c r="J57" s="99" t="s">
        <v>28</v>
      </c>
      <c r="L57" s="1"/>
      <c r="N57" s="1"/>
    </row>
    <row r="58" spans="1:14" ht="12" customHeight="1" x14ac:dyDescent="0.25">
      <c r="A58" s="9">
        <f t="shared" si="3"/>
        <v>49</v>
      </c>
      <c r="B58" s="13" t="s">
        <v>4</v>
      </c>
      <c r="C58" s="28">
        <f>SUM(D58:I58)</f>
        <v>47855.938050000004</v>
      </c>
      <c r="D58" s="31">
        <f>SUM(D62+D84)</f>
        <v>22085.478050000002</v>
      </c>
      <c r="E58" s="31">
        <f>SUM(E62+E84)</f>
        <v>11237</v>
      </c>
      <c r="F58" s="31">
        <f>F62+F84</f>
        <v>10419.1</v>
      </c>
      <c r="G58" s="31">
        <f t="shared" ref="G58:I59" si="22">SUM(G62+G84)</f>
        <v>2614.3599999999997</v>
      </c>
      <c r="H58" s="31">
        <f t="shared" si="22"/>
        <v>750</v>
      </c>
      <c r="I58" s="31">
        <f t="shared" si="22"/>
        <v>750</v>
      </c>
      <c r="J58" s="100"/>
      <c r="L58" s="1"/>
      <c r="N58" s="1"/>
    </row>
    <row r="59" spans="1:14" ht="12" customHeight="1" x14ac:dyDescent="0.25">
      <c r="A59" s="9">
        <f t="shared" si="3"/>
        <v>50</v>
      </c>
      <c r="B59" s="13" t="s">
        <v>5</v>
      </c>
      <c r="C59" s="28">
        <f>SUM(D59:I59)</f>
        <v>54165.4</v>
      </c>
      <c r="D59" s="31">
        <f>SUM(D63+D85)</f>
        <v>6242.8</v>
      </c>
      <c r="E59" s="31">
        <f>SUM(E63+E85)</f>
        <v>9273.7000000000007</v>
      </c>
      <c r="F59" s="31">
        <f>SUM(F63+F85)</f>
        <v>22320.400000000001</v>
      </c>
      <c r="G59" s="31">
        <f t="shared" si="22"/>
        <v>16328.5</v>
      </c>
      <c r="H59" s="31">
        <f t="shared" si="22"/>
        <v>0</v>
      </c>
      <c r="I59" s="31">
        <f t="shared" si="22"/>
        <v>0</v>
      </c>
      <c r="J59" s="101"/>
      <c r="L59" s="1"/>
      <c r="N59" s="1"/>
    </row>
    <row r="60" spans="1:14" ht="12" customHeight="1" x14ac:dyDescent="0.25">
      <c r="A60" s="9">
        <f t="shared" si="3"/>
        <v>51</v>
      </c>
      <c r="B60" s="110" t="s">
        <v>9</v>
      </c>
      <c r="C60" s="111"/>
      <c r="D60" s="111"/>
      <c r="E60" s="111"/>
      <c r="F60" s="111"/>
      <c r="G60" s="111"/>
      <c r="H60" s="111"/>
      <c r="I60" s="111"/>
      <c r="J60" s="112"/>
      <c r="L60" s="1"/>
      <c r="N60" s="1"/>
    </row>
    <row r="61" spans="1:14" ht="39.75" customHeight="1" x14ac:dyDescent="0.25">
      <c r="A61" s="9">
        <f t="shared" si="3"/>
        <v>52</v>
      </c>
      <c r="B61" s="13" t="s">
        <v>21</v>
      </c>
      <c r="C61" s="28">
        <f>SUM(D61:I61)</f>
        <v>16050</v>
      </c>
      <c r="D61" s="14">
        <f t="shared" ref="D61:I61" si="23">SUM(D62:D63)</f>
        <v>0</v>
      </c>
      <c r="E61" s="14">
        <f t="shared" si="23"/>
        <v>8911</v>
      </c>
      <c r="F61" s="14">
        <f t="shared" si="23"/>
        <v>7139</v>
      </c>
      <c r="G61" s="14">
        <f t="shared" si="23"/>
        <v>0</v>
      </c>
      <c r="H61" s="14">
        <f t="shared" si="23"/>
        <v>0</v>
      </c>
      <c r="I61" s="14">
        <f t="shared" si="23"/>
        <v>0</v>
      </c>
      <c r="J61" s="67" t="s">
        <v>28</v>
      </c>
      <c r="L61" s="1"/>
      <c r="N61" s="1"/>
    </row>
    <row r="62" spans="1:14" ht="12" customHeight="1" x14ac:dyDescent="0.25">
      <c r="A62" s="9">
        <f t="shared" si="3"/>
        <v>53</v>
      </c>
      <c r="B62" s="13" t="s">
        <v>4</v>
      </c>
      <c r="C62" s="28">
        <f>SUM(D62:I62)</f>
        <v>16050</v>
      </c>
      <c r="D62" s="14">
        <f t="shared" ref="D62:I63" si="24">SUM(D80+D66)</f>
        <v>0</v>
      </c>
      <c r="E62" s="14">
        <f t="shared" si="24"/>
        <v>8911</v>
      </c>
      <c r="F62" s="14">
        <f t="shared" si="24"/>
        <v>7139</v>
      </c>
      <c r="G62" s="14">
        <f t="shared" si="24"/>
        <v>0</v>
      </c>
      <c r="H62" s="14">
        <f t="shared" si="24"/>
        <v>0</v>
      </c>
      <c r="I62" s="14">
        <f t="shared" si="24"/>
        <v>0</v>
      </c>
      <c r="J62" s="80"/>
      <c r="L62" s="1"/>
      <c r="N62" s="1"/>
    </row>
    <row r="63" spans="1:14" ht="12" customHeight="1" x14ac:dyDescent="0.25">
      <c r="A63" s="9">
        <f t="shared" si="3"/>
        <v>54</v>
      </c>
      <c r="B63" s="13" t="s">
        <v>5</v>
      </c>
      <c r="C63" s="28">
        <f>SUM(D63:I63)</f>
        <v>0</v>
      </c>
      <c r="D63" s="14">
        <f t="shared" si="24"/>
        <v>0</v>
      </c>
      <c r="E63" s="14">
        <f t="shared" si="24"/>
        <v>0</v>
      </c>
      <c r="F63" s="14">
        <f t="shared" si="24"/>
        <v>0</v>
      </c>
      <c r="G63" s="14">
        <f t="shared" si="24"/>
        <v>0</v>
      </c>
      <c r="H63" s="14">
        <f t="shared" si="24"/>
        <v>0</v>
      </c>
      <c r="I63" s="14">
        <f t="shared" si="24"/>
        <v>0</v>
      </c>
      <c r="J63" s="68"/>
      <c r="L63" s="1"/>
      <c r="N63" s="1"/>
    </row>
    <row r="64" spans="1:14" ht="12" customHeight="1" x14ac:dyDescent="0.25">
      <c r="A64" s="9">
        <f t="shared" si="3"/>
        <v>55</v>
      </c>
      <c r="B64" s="74" t="s">
        <v>10</v>
      </c>
      <c r="C64" s="75"/>
      <c r="D64" s="75"/>
      <c r="E64" s="75"/>
      <c r="F64" s="75"/>
      <c r="G64" s="75"/>
      <c r="H64" s="75"/>
      <c r="I64" s="75"/>
      <c r="J64" s="76"/>
      <c r="L64" s="1"/>
      <c r="N64" s="1"/>
    </row>
    <row r="65" spans="1:14" ht="51" customHeight="1" x14ac:dyDescent="0.25">
      <c r="A65" s="9">
        <f t="shared" si="3"/>
        <v>56</v>
      </c>
      <c r="B65" s="24" t="s">
        <v>18</v>
      </c>
      <c r="C65" s="28">
        <f>SUM(D65:I65)</f>
        <v>16050</v>
      </c>
      <c r="D65" s="28">
        <f t="shared" ref="D65:I65" si="25">SUM(D66:D67)</f>
        <v>0</v>
      </c>
      <c r="E65" s="28">
        <f t="shared" si="25"/>
        <v>8911</v>
      </c>
      <c r="F65" s="28">
        <f t="shared" si="25"/>
        <v>7139</v>
      </c>
      <c r="G65" s="28">
        <f t="shared" si="25"/>
        <v>0</v>
      </c>
      <c r="H65" s="28">
        <f t="shared" si="25"/>
        <v>0</v>
      </c>
      <c r="I65" s="28">
        <f t="shared" si="25"/>
        <v>0</v>
      </c>
      <c r="J65" s="57" t="s">
        <v>28</v>
      </c>
      <c r="L65" s="1"/>
      <c r="N65" s="1"/>
    </row>
    <row r="66" spans="1:14" ht="12" customHeight="1" x14ac:dyDescent="0.25">
      <c r="A66" s="9">
        <f t="shared" ref="A66:A142" si="26">SUM(A65+1)</f>
        <v>57</v>
      </c>
      <c r="B66" s="24" t="s">
        <v>4</v>
      </c>
      <c r="C66" s="28">
        <f>SUM(D66:I66)</f>
        <v>16050</v>
      </c>
      <c r="D66" s="28">
        <f t="shared" ref="D66:I66" si="27">SUM(D70)</f>
        <v>0</v>
      </c>
      <c r="E66" s="28">
        <f t="shared" si="27"/>
        <v>8911</v>
      </c>
      <c r="F66" s="28">
        <f t="shared" si="27"/>
        <v>7139</v>
      </c>
      <c r="G66" s="28">
        <f t="shared" si="27"/>
        <v>0</v>
      </c>
      <c r="H66" s="28">
        <f t="shared" si="27"/>
        <v>0</v>
      </c>
      <c r="I66" s="28">
        <f t="shared" si="27"/>
        <v>0</v>
      </c>
      <c r="J66" s="88"/>
      <c r="L66" s="1"/>
      <c r="N66" s="1"/>
    </row>
    <row r="67" spans="1:14" ht="12" customHeight="1" x14ac:dyDescent="0.25">
      <c r="A67" s="9">
        <f t="shared" si="26"/>
        <v>58</v>
      </c>
      <c r="B67" s="24" t="s">
        <v>5</v>
      </c>
      <c r="C67" s="28">
        <f>SUM(D67:I67)</f>
        <v>0</v>
      </c>
      <c r="D67" s="28">
        <f t="shared" ref="D67:I67" si="28">SUM(D71)</f>
        <v>0</v>
      </c>
      <c r="E67" s="28">
        <f t="shared" si="28"/>
        <v>0</v>
      </c>
      <c r="F67" s="28">
        <f t="shared" si="28"/>
        <v>0</v>
      </c>
      <c r="G67" s="28">
        <f t="shared" si="28"/>
        <v>0</v>
      </c>
      <c r="H67" s="28">
        <f t="shared" si="28"/>
        <v>0</v>
      </c>
      <c r="I67" s="28">
        <f t="shared" si="28"/>
        <v>0</v>
      </c>
      <c r="J67" s="58"/>
      <c r="L67" s="1"/>
      <c r="N67" s="1"/>
    </row>
    <row r="68" spans="1:14" ht="27.75" customHeight="1" x14ac:dyDescent="0.25">
      <c r="A68" s="9">
        <f t="shared" si="26"/>
        <v>59</v>
      </c>
      <c r="B68" s="61" t="s">
        <v>57</v>
      </c>
      <c r="C68" s="62"/>
      <c r="D68" s="62"/>
      <c r="E68" s="62"/>
      <c r="F68" s="62"/>
      <c r="G68" s="62"/>
      <c r="H68" s="62"/>
      <c r="I68" s="62"/>
      <c r="J68" s="63"/>
      <c r="L68" s="1"/>
      <c r="N68" s="1"/>
    </row>
    <row r="69" spans="1:14" ht="12" customHeight="1" x14ac:dyDescent="0.25">
      <c r="A69" s="9">
        <f t="shared" si="26"/>
        <v>60</v>
      </c>
      <c r="B69" s="24" t="s">
        <v>24</v>
      </c>
      <c r="C69" s="31">
        <f>SUM(D69:I69)</f>
        <v>16050</v>
      </c>
      <c r="D69" s="33">
        <f t="shared" ref="D69:I69" si="29">SUM(D70:D71)</f>
        <v>0</v>
      </c>
      <c r="E69" s="33">
        <f t="shared" si="29"/>
        <v>8911</v>
      </c>
      <c r="F69" s="33">
        <f t="shared" si="29"/>
        <v>7139</v>
      </c>
      <c r="G69" s="33">
        <f t="shared" si="29"/>
        <v>0</v>
      </c>
      <c r="H69" s="33">
        <f t="shared" si="29"/>
        <v>0</v>
      </c>
      <c r="I69" s="33">
        <f t="shared" si="29"/>
        <v>0</v>
      </c>
      <c r="J69" s="57">
        <v>14</v>
      </c>
      <c r="L69" s="1"/>
      <c r="N69" s="1"/>
    </row>
    <row r="70" spans="1:14" ht="12" customHeight="1" x14ac:dyDescent="0.25">
      <c r="A70" s="9">
        <f t="shared" si="26"/>
        <v>61</v>
      </c>
      <c r="B70" s="24" t="s">
        <v>4</v>
      </c>
      <c r="C70" s="31">
        <f>SUM(D70:I70)</f>
        <v>16050</v>
      </c>
      <c r="D70" s="33">
        <f t="shared" ref="D70:I70" si="30">SUM(D74+D77)</f>
        <v>0</v>
      </c>
      <c r="E70" s="33">
        <f t="shared" si="30"/>
        <v>8911</v>
      </c>
      <c r="F70" s="33">
        <f t="shared" si="30"/>
        <v>7139</v>
      </c>
      <c r="G70" s="33">
        <f t="shared" si="30"/>
        <v>0</v>
      </c>
      <c r="H70" s="33">
        <f t="shared" si="30"/>
        <v>0</v>
      </c>
      <c r="I70" s="33">
        <f t="shared" si="30"/>
        <v>0</v>
      </c>
      <c r="J70" s="88"/>
      <c r="L70" s="1"/>
      <c r="N70" s="1"/>
    </row>
    <row r="71" spans="1:14" ht="12" customHeight="1" x14ac:dyDescent="0.25">
      <c r="A71" s="9">
        <f t="shared" si="26"/>
        <v>62</v>
      </c>
      <c r="B71" s="24" t="s">
        <v>5</v>
      </c>
      <c r="C71" s="33">
        <f>SUM(D71:I71)</f>
        <v>0</v>
      </c>
      <c r="D71" s="33">
        <v>0</v>
      </c>
      <c r="E71" s="33">
        <v>0</v>
      </c>
      <c r="F71" s="33">
        <v>0</v>
      </c>
      <c r="G71" s="33">
        <v>0</v>
      </c>
      <c r="H71" s="28">
        <f>SUM(G71)</f>
        <v>0</v>
      </c>
      <c r="I71" s="28">
        <f>SUM(H71)</f>
        <v>0</v>
      </c>
      <c r="J71" s="58"/>
      <c r="L71" s="1"/>
      <c r="N71" s="1"/>
    </row>
    <row r="72" spans="1:14" ht="24.75" customHeight="1" x14ac:dyDescent="0.25">
      <c r="A72" s="9">
        <f t="shared" si="26"/>
        <v>63</v>
      </c>
      <c r="B72" s="93" t="s">
        <v>86</v>
      </c>
      <c r="C72" s="94"/>
      <c r="D72" s="94"/>
      <c r="E72" s="94"/>
      <c r="F72" s="94"/>
      <c r="G72" s="94"/>
      <c r="H72" s="94"/>
      <c r="I72" s="94"/>
      <c r="J72" s="104"/>
      <c r="L72" s="1"/>
      <c r="N72" s="1"/>
    </row>
    <row r="73" spans="1:14" ht="12" customHeight="1" x14ac:dyDescent="0.25">
      <c r="A73" s="9">
        <f t="shared" si="26"/>
        <v>64</v>
      </c>
      <c r="B73" s="50" t="s">
        <v>16</v>
      </c>
      <c r="C73" s="14">
        <f>SUM(D73:I73)</f>
        <v>13050</v>
      </c>
      <c r="D73" s="33">
        <f t="shared" ref="D73:I73" si="31">SUM(D74)</f>
        <v>0</v>
      </c>
      <c r="E73" s="33">
        <f t="shared" si="31"/>
        <v>5911</v>
      </c>
      <c r="F73" s="33">
        <f t="shared" si="31"/>
        <v>7139</v>
      </c>
      <c r="G73" s="33">
        <f t="shared" si="31"/>
        <v>0</v>
      </c>
      <c r="H73" s="33">
        <f t="shared" si="31"/>
        <v>0</v>
      </c>
      <c r="I73" s="33">
        <f t="shared" si="31"/>
        <v>0</v>
      </c>
      <c r="J73" s="89">
        <v>14</v>
      </c>
      <c r="L73" s="1"/>
      <c r="N73" s="1"/>
    </row>
    <row r="74" spans="1:14" ht="12" customHeight="1" x14ac:dyDescent="0.25">
      <c r="A74" s="9">
        <f t="shared" si="26"/>
        <v>65</v>
      </c>
      <c r="B74" s="24" t="s">
        <v>4</v>
      </c>
      <c r="C74" s="14">
        <f>SUM(D74:I74)</f>
        <v>13050</v>
      </c>
      <c r="D74" s="33">
        <v>0</v>
      </c>
      <c r="E74" s="53">
        <v>5911</v>
      </c>
      <c r="F74" s="33">
        <v>7139</v>
      </c>
      <c r="G74" s="33">
        <v>0</v>
      </c>
      <c r="H74" s="33">
        <v>0</v>
      </c>
      <c r="I74" s="51">
        <v>0</v>
      </c>
      <c r="J74" s="90"/>
      <c r="L74" s="1"/>
      <c r="N74" s="1"/>
    </row>
    <row r="75" spans="1:14" ht="27" customHeight="1" x14ac:dyDescent="0.25">
      <c r="A75" s="9">
        <f t="shared" si="26"/>
        <v>66</v>
      </c>
      <c r="B75" s="93" t="s">
        <v>87</v>
      </c>
      <c r="C75" s="94"/>
      <c r="D75" s="94"/>
      <c r="E75" s="94"/>
      <c r="F75" s="94"/>
      <c r="G75" s="94"/>
      <c r="H75" s="94"/>
      <c r="I75" s="94"/>
      <c r="J75" s="104"/>
      <c r="L75" s="1"/>
      <c r="N75" s="1"/>
    </row>
    <row r="76" spans="1:14" ht="12" customHeight="1" x14ac:dyDescent="0.25">
      <c r="A76" s="9">
        <f t="shared" si="26"/>
        <v>67</v>
      </c>
      <c r="B76" s="50" t="s">
        <v>16</v>
      </c>
      <c r="C76" s="14">
        <f>SUM(D76:I76)</f>
        <v>3000</v>
      </c>
      <c r="D76" s="33">
        <f t="shared" ref="D76:I76" si="32">SUM(D77)</f>
        <v>0</v>
      </c>
      <c r="E76" s="33">
        <f t="shared" si="32"/>
        <v>3000</v>
      </c>
      <c r="F76" s="33">
        <f t="shared" si="32"/>
        <v>0</v>
      </c>
      <c r="G76" s="33">
        <f t="shared" si="32"/>
        <v>0</v>
      </c>
      <c r="H76" s="33">
        <f t="shared" si="32"/>
        <v>0</v>
      </c>
      <c r="I76" s="33">
        <f t="shared" si="32"/>
        <v>0</v>
      </c>
      <c r="J76" s="89">
        <v>14</v>
      </c>
      <c r="L76" s="1"/>
      <c r="N76" s="1"/>
    </row>
    <row r="77" spans="1:14" ht="12" customHeight="1" x14ac:dyDescent="0.25">
      <c r="A77" s="9">
        <f t="shared" si="26"/>
        <v>68</v>
      </c>
      <c r="B77" s="24" t="s">
        <v>4</v>
      </c>
      <c r="C77" s="14">
        <f>SUM(D77:I77)</f>
        <v>3000</v>
      </c>
      <c r="D77" s="33">
        <v>0</v>
      </c>
      <c r="E77" s="53">
        <v>3000</v>
      </c>
      <c r="F77" s="33">
        <v>0</v>
      </c>
      <c r="G77" s="33">
        <v>0</v>
      </c>
      <c r="H77" s="33">
        <v>0</v>
      </c>
      <c r="I77" s="51">
        <v>0</v>
      </c>
      <c r="J77" s="90"/>
      <c r="L77" s="1"/>
      <c r="N77" s="1"/>
    </row>
    <row r="78" spans="1:14" ht="12" customHeight="1" x14ac:dyDescent="0.25">
      <c r="A78" s="9">
        <f t="shared" si="26"/>
        <v>69</v>
      </c>
      <c r="B78" s="74" t="s">
        <v>11</v>
      </c>
      <c r="C78" s="75"/>
      <c r="D78" s="75"/>
      <c r="E78" s="75"/>
      <c r="F78" s="75"/>
      <c r="G78" s="75"/>
      <c r="H78" s="75"/>
      <c r="I78" s="75"/>
      <c r="J78" s="109"/>
      <c r="L78" s="1"/>
      <c r="N78" s="1"/>
    </row>
    <row r="79" spans="1:14" ht="12" customHeight="1" x14ac:dyDescent="0.25">
      <c r="A79" s="9">
        <f t="shared" si="26"/>
        <v>70</v>
      </c>
      <c r="B79" s="24" t="s">
        <v>22</v>
      </c>
      <c r="C79" s="28">
        <f>SUM(D79:I79)</f>
        <v>0</v>
      </c>
      <c r="D79" s="34">
        <f t="shared" ref="D79:I79" si="33">SUM(D80:D81)</f>
        <v>0</v>
      </c>
      <c r="E79" s="34">
        <f t="shared" si="33"/>
        <v>0</v>
      </c>
      <c r="F79" s="34">
        <f t="shared" si="33"/>
        <v>0</v>
      </c>
      <c r="G79" s="34">
        <f t="shared" si="33"/>
        <v>0</v>
      </c>
      <c r="H79" s="34">
        <f t="shared" si="33"/>
        <v>0</v>
      </c>
      <c r="I79" s="34">
        <f t="shared" si="33"/>
        <v>0</v>
      </c>
      <c r="J79" s="57" t="s">
        <v>28</v>
      </c>
      <c r="L79" s="1"/>
      <c r="N79" s="1"/>
    </row>
    <row r="80" spans="1:14" ht="12" customHeight="1" x14ac:dyDescent="0.25">
      <c r="A80" s="9">
        <f t="shared" si="26"/>
        <v>71</v>
      </c>
      <c r="B80" s="24" t="s">
        <v>4</v>
      </c>
      <c r="C80" s="28">
        <f>SUM(D80:I80)</f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88"/>
      <c r="L80" s="1"/>
      <c r="N80" s="1"/>
    </row>
    <row r="81" spans="1:14" ht="12" customHeight="1" x14ac:dyDescent="0.25">
      <c r="A81" s="9">
        <f t="shared" si="26"/>
        <v>72</v>
      </c>
      <c r="B81" s="24" t="s">
        <v>5</v>
      </c>
      <c r="C81" s="28">
        <f>SUM(D81:I81)</f>
        <v>0</v>
      </c>
      <c r="D81" s="34">
        <f t="shared" ref="D81:I81" si="34">SUM(D71)</f>
        <v>0</v>
      </c>
      <c r="E81" s="34">
        <f t="shared" si="34"/>
        <v>0</v>
      </c>
      <c r="F81" s="34">
        <f t="shared" si="34"/>
        <v>0</v>
      </c>
      <c r="G81" s="34">
        <f t="shared" si="34"/>
        <v>0</v>
      </c>
      <c r="H81" s="34">
        <f t="shared" si="34"/>
        <v>0</v>
      </c>
      <c r="I81" s="34">
        <f t="shared" si="34"/>
        <v>0</v>
      </c>
      <c r="J81" s="58"/>
      <c r="L81" s="1"/>
      <c r="N81" s="1"/>
    </row>
    <row r="82" spans="1:14" ht="12" customHeight="1" x14ac:dyDescent="0.25">
      <c r="A82" s="9">
        <f t="shared" si="26"/>
        <v>73</v>
      </c>
      <c r="B82" s="84" t="s">
        <v>12</v>
      </c>
      <c r="C82" s="85"/>
      <c r="D82" s="85"/>
      <c r="E82" s="85"/>
      <c r="F82" s="85"/>
      <c r="G82" s="85"/>
      <c r="H82" s="85"/>
      <c r="I82" s="85"/>
      <c r="J82" s="86"/>
      <c r="L82" s="1"/>
      <c r="N82" s="1"/>
    </row>
    <row r="83" spans="1:14" ht="39" customHeight="1" x14ac:dyDescent="0.25">
      <c r="A83" s="9">
        <f t="shared" si="26"/>
        <v>74</v>
      </c>
      <c r="B83" s="43" t="s">
        <v>13</v>
      </c>
      <c r="C83" s="48">
        <f t="shared" ref="C83:I83" si="35">SUM(C84:C85)</f>
        <v>85971.338050000006</v>
      </c>
      <c r="D83" s="48">
        <f t="shared" si="35"/>
        <v>28328.278050000001</v>
      </c>
      <c r="E83" s="48">
        <f t="shared" si="35"/>
        <v>11599.7</v>
      </c>
      <c r="F83" s="48">
        <f t="shared" si="35"/>
        <v>25600.5</v>
      </c>
      <c r="G83" s="48">
        <f t="shared" si="35"/>
        <v>18942.86</v>
      </c>
      <c r="H83" s="48">
        <f t="shared" si="35"/>
        <v>750</v>
      </c>
      <c r="I83" s="48">
        <f t="shared" si="35"/>
        <v>750</v>
      </c>
      <c r="J83" s="99" t="s">
        <v>28</v>
      </c>
      <c r="L83" s="1"/>
      <c r="N83" s="1"/>
    </row>
    <row r="84" spans="1:14" ht="12" customHeight="1" x14ac:dyDescent="0.25">
      <c r="A84" s="9">
        <f t="shared" si="26"/>
        <v>75</v>
      </c>
      <c r="B84" s="13" t="s">
        <v>4</v>
      </c>
      <c r="C84" s="31">
        <f>SUM(D84:I84)</f>
        <v>31805.938050000001</v>
      </c>
      <c r="D84" s="31">
        <f t="shared" ref="D84:I84" si="36">SUM(D88+D99+D102+D106+D118)</f>
        <v>22085.478050000002</v>
      </c>
      <c r="E84" s="31">
        <f t="shared" si="36"/>
        <v>2326</v>
      </c>
      <c r="F84" s="31">
        <f t="shared" si="36"/>
        <v>3280.1</v>
      </c>
      <c r="G84" s="31">
        <f t="shared" si="36"/>
        <v>2614.3599999999997</v>
      </c>
      <c r="H84" s="31">
        <f t="shared" si="36"/>
        <v>750</v>
      </c>
      <c r="I84" s="31">
        <f t="shared" si="36"/>
        <v>750</v>
      </c>
      <c r="J84" s="100"/>
      <c r="L84" s="1"/>
      <c r="N84" s="1"/>
    </row>
    <row r="85" spans="1:14" ht="12" customHeight="1" x14ac:dyDescent="0.25">
      <c r="A85" s="9">
        <f t="shared" si="26"/>
        <v>76</v>
      </c>
      <c r="B85" s="13" t="s">
        <v>5</v>
      </c>
      <c r="C85" s="31">
        <f>SUM(D85:I85)</f>
        <v>54165.4</v>
      </c>
      <c r="D85" s="31">
        <f t="shared" ref="D85:I85" si="37">SUM(D107+D89)</f>
        <v>6242.8</v>
      </c>
      <c r="E85" s="31">
        <f t="shared" si="37"/>
        <v>9273.7000000000007</v>
      </c>
      <c r="F85" s="31">
        <f t="shared" si="37"/>
        <v>22320.400000000001</v>
      </c>
      <c r="G85" s="31">
        <f t="shared" si="37"/>
        <v>16328.5</v>
      </c>
      <c r="H85" s="31">
        <f t="shared" si="37"/>
        <v>0</v>
      </c>
      <c r="I85" s="31">
        <f t="shared" si="37"/>
        <v>0</v>
      </c>
      <c r="J85" s="101"/>
      <c r="L85" s="1"/>
      <c r="N85" s="1"/>
    </row>
    <row r="86" spans="1:14" ht="14.25" customHeight="1" x14ac:dyDescent="0.25">
      <c r="A86" s="9">
        <f t="shared" si="26"/>
        <v>77</v>
      </c>
      <c r="B86" s="61" t="s">
        <v>63</v>
      </c>
      <c r="C86" s="62"/>
      <c r="D86" s="62"/>
      <c r="E86" s="62"/>
      <c r="F86" s="62"/>
      <c r="G86" s="62"/>
      <c r="H86" s="62"/>
      <c r="I86" s="62"/>
      <c r="J86" s="63"/>
      <c r="L86" s="1"/>
      <c r="N86" s="1"/>
    </row>
    <row r="87" spans="1:14" ht="18" customHeight="1" x14ac:dyDescent="0.25">
      <c r="A87" s="9">
        <f t="shared" si="26"/>
        <v>78</v>
      </c>
      <c r="B87" s="24" t="s">
        <v>24</v>
      </c>
      <c r="C87" s="28">
        <f t="shared" ref="C87:I87" si="38">SUM(C88:C89)</f>
        <v>61873.838050000006</v>
      </c>
      <c r="D87" s="28">
        <f t="shared" si="38"/>
        <v>18930.478050000002</v>
      </c>
      <c r="E87" s="28">
        <f t="shared" si="38"/>
        <v>0</v>
      </c>
      <c r="F87" s="28">
        <f t="shared" si="38"/>
        <v>24800.5</v>
      </c>
      <c r="G87" s="28">
        <f t="shared" si="38"/>
        <v>18142.86</v>
      </c>
      <c r="H87" s="28">
        <f t="shared" si="38"/>
        <v>0</v>
      </c>
      <c r="I87" s="28">
        <f t="shared" si="38"/>
        <v>0</v>
      </c>
      <c r="J87" s="57">
        <v>15</v>
      </c>
      <c r="L87" s="1"/>
      <c r="N87" s="1"/>
    </row>
    <row r="88" spans="1:14" ht="12.75" customHeight="1" x14ac:dyDescent="0.25">
      <c r="A88" s="9">
        <f t="shared" si="26"/>
        <v>79</v>
      </c>
      <c r="B88" s="15" t="s">
        <v>4</v>
      </c>
      <c r="C88" s="56">
        <f>SUM(D88:I88)</f>
        <v>23224.938050000001</v>
      </c>
      <c r="D88" s="29">
        <f t="shared" ref="D88:I88" si="39">SUM(D92+D95)</f>
        <v>18930.478050000002</v>
      </c>
      <c r="E88" s="29">
        <f t="shared" si="39"/>
        <v>0</v>
      </c>
      <c r="F88" s="29">
        <f t="shared" si="39"/>
        <v>2480.1</v>
      </c>
      <c r="G88" s="29">
        <f t="shared" si="39"/>
        <v>1814.36</v>
      </c>
      <c r="H88" s="29">
        <f t="shared" si="39"/>
        <v>0</v>
      </c>
      <c r="I88" s="29">
        <f t="shared" si="39"/>
        <v>0</v>
      </c>
      <c r="J88" s="88"/>
      <c r="L88" s="1"/>
      <c r="N88" s="1"/>
    </row>
    <row r="89" spans="1:14" ht="12.75" customHeight="1" x14ac:dyDescent="0.25">
      <c r="A89" s="9">
        <f t="shared" si="26"/>
        <v>80</v>
      </c>
      <c r="B89" s="24" t="s">
        <v>5</v>
      </c>
      <c r="C89" s="56">
        <f>SUM(D89:I89)</f>
        <v>38648.9</v>
      </c>
      <c r="D89" s="29">
        <f t="shared" ref="D89:I89" si="40">SUM(D96)</f>
        <v>0</v>
      </c>
      <c r="E89" s="29">
        <f t="shared" si="40"/>
        <v>0</v>
      </c>
      <c r="F89" s="29">
        <f t="shared" si="40"/>
        <v>22320.400000000001</v>
      </c>
      <c r="G89" s="29">
        <f t="shared" si="40"/>
        <v>16328.5</v>
      </c>
      <c r="H89" s="29">
        <f t="shared" si="40"/>
        <v>0</v>
      </c>
      <c r="I89" s="29">
        <f t="shared" si="40"/>
        <v>0</v>
      </c>
      <c r="J89" s="58"/>
      <c r="L89" s="1"/>
      <c r="N89" s="1"/>
    </row>
    <row r="90" spans="1:14" ht="12.75" customHeight="1" x14ac:dyDescent="0.25">
      <c r="A90" s="9">
        <f t="shared" si="26"/>
        <v>81</v>
      </c>
      <c r="B90" s="91" t="s">
        <v>84</v>
      </c>
      <c r="C90" s="91"/>
      <c r="D90" s="91"/>
      <c r="E90" s="91"/>
      <c r="F90" s="91"/>
      <c r="G90" s="91"/>
      <c r="H90" s="91"/>
      <c r="I90" s="91"/>
      <c r="J90" s="91"/>
      <c r="L90" s="1"/>
      <c r="N90" s="1"/>
    </row>
    <row r="91" spans="1:14" ht="12.75" customHeight="1" x14ac:dyDescent="0.25">
      <c r="A91" s="9">
        <f t="shared" si="26"/>
        <v>82</v>
      </c>
      <c r="B91" s="24" t="s">
        <v>16</v>
      </c>
      <c r="C91" s="28">
        <f>SUM(D91:I91)</f>
        <v>18930.478050000002</v>
      </c>
      <c r="D91" s="28">
        <f t="shared" ref="D91:I91" si="41">SUM(D92:D92)</f>
        <v>18930.478050000002</v>
      </c>
      <c r="E91" s="28">
        <f t="shared" si="41"/>
        <v>0</v>
      </c>
      <c r="F91" s="28">
        <f t="shared" si="41"/>
        <v>0</v>
      </c>
      <c r="G91" s="28">
        <f t="shared" si="41"/>
        <v>0</v>
      </c>
      <c r="H91" s="28">
        <f t="shared" si="41"/>
        <v>0</v>
      </c>
      <c r="I91" s="28">
        <f t="shared" si="41"/>
        <v>0</v>
      </c>
      <c r="J91" s="92">
        <v>15</v>
      </c>
      <c r="L91" s="1"/>
      <c r="N91" s="1"/>
    </row>
    <row r="92" spans="1:14" ht="12.75" customHeight="1" x14ac:dyDescent="0.25">
      <c r="A92" s="9">
        <f t="shared" si="26"/>
        <v>83</v>
      </c>
      <c r="B92" s="24" t="s">
        <v>4</v>
      </c>
      <c r="C92" s="56">
        <f>SUM(D92:I92)</f>
        <v>18930.478050000002</v>
      </c>
      <c r="D92" s="29">
        <v>18930.478050000002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92"/>
      <c r="L92" s="1"/>
      <c r="N92" s="1"/>
    </row>
    <row r="93" spans="1:14" ht="26.25" customHeight="1" x14ac:dyDescent="0.25">
      <c r="A93" s="9">
        <f t="shared" si="26"/>
        <v>84</v>
      </c>
      <c r="B93" s="91" t="s">
        <v>85</v>
      </c>
      <c r="C93" s="91"/>
      <c r="D93" s="91"/>
      <c r="E93" s="91"/>
      <c r="F93" s="91"/>
      <c r="G93" s="91"/>
      <c r="H93" s="91"/>
      <c r="I93" s="91"/>
      <c r="J93" s="91"/>
      <c r="L93" s="1"/>
      <c r="N93" s="1"/>
    </row>
    <row r="94" spans="1:14" ht="12.75" customHeight="1" x14ac:dyDescent="0.25">
      <c r="A94" s="9">
        <f t="shared" si="26"/>
        <v>85</v>
      </c>
      <c r="B94" s="24" t="s">
        <v>16</v>
      </c>
      <c r="C94" s="14">
        <f>SUM(C95:C96)</f>
        <v>42943.360000000001</v>
      </c>
      <c r="D94" s="14">
        <f t="shared" ref="D94:I94" si="42">SUM(D95:D96)</f>
        <v>0</v>
      </c>
      <c r="E94" s="14">
        <f t="shared" si="42"/>
        <v>0</v>
      </c>
      <c r="F94" s="14">
        <f t="shared" si="42"/>
        <v>24800.5</v>
      </c>
      <c r="G94" s="14">
        <f t="shared" si="42"/>
        <v>18142.86</v>
      </c>
      <c r="H94" s="14">
        <f t="shared" si="42"/>
        <v>0</v>
      </c>
      <c r="I94" s="14">
        <f t="shared" si="42"/>
        <v>0</v>
      </c>
      <c r="J94" s="92">
        <v>15</v>
      </c>
      <c r="L94" s="1"/>
      <c r="N94" s="1"/>
    </row>
    <row r="95" spans="1:14" ht="12.75" customHeight="1" x14ac:dyDescent="0.25">
      <c r="A95" s="9">
        <f t="shared" si="26"/>
        <v>86</v>
      </c>
      <c r="B95" s="24" t="s">
        <v>4</v>
      </c>
      <c r="C95" s="56">
        <f>SUM(D95:I95)</f>
        <v>4294.46</v>
      </c>
      <c r="D95" s="29">
        <v>0</v>
      </c>
      <c r="E95" s="29">
        <v>0</v>
      </c>
      <c r="F95" s="29">
        <v>2480.1</v>
      </c>
      <c r="G95" s="29">
        <v>1814.36</v>
      </c>
      <c r="H95" s="29">
        <v>0</v>
      </c>
      <c r="I95" s="29">
        <v>0</v>
      </c>
      <c r="J95" s="92"/>
      <c r="L95" s="1"/>
      <c r="N95" s="1"/>
    </row>
    <row r="96" spans="1:14" ht="12.75" customHeight="1" x14ac:dyDescent="0.25">
      <c r="A96" s="9">
        <f t="shared" si="26"/>
        <v>87</v>
      </c>
      <c r="B96" s="24" t="s">
        <v>5</v>
      </c>
      <c r="C96" s="56">
        <f>SUM(D96:I96)</f>
        <v>38648.9</v>
      </c>
      <c r="D96" s="29">
        <v>0</v>
      </c>
      <c r="E96" s="29">
        <v>0</v>
      </c>
      <c r="F96" s="29">
        <v>22320.400000000001</v>
      </c>
      <c r="G96" s="29">
        <v>16328.5</v>
      </c>
      <c r="H96" s="29">
        <v>0</v>
      </c>
      <c r="I96" s="29">
        <v>0</v>
      </c>
      <c r="J96" s="92"/>
      <c r="L96" s="1"/>
      <c r="N96" s="1"/>
    </row>
    <row r="97" spans="1:14" ht="13.5" customHeight="1" x14ac:dyDescent="0.25">
      <c r="A97" s="9">
        <f t="shared" si="26"/>
        <v>88</v>
      </c>
      <c r="B97" s="61" t="s">
        <v>64</v>
      </c>
      <c r="C97" s="62"/>
      <c r="D97" s="62"/>
      <c r="E97" s="62"/>
      <c r="F97" s="62"/>
      <c r="G97" s="62"/>
      <c r="H97" s="62"/>
      <c r="I97" s="62"/>
      <c r="J97" s="63"/>
      <c r="L97" s="1"/>
      <c r="N97" s="1"/>
    </row>
    <row r="98" spans="1:14" ht="13.5" customHeight="1" x14ac:dyDescent="0.25">
      <c r="A98" s="9">
        <f t="shared" si="26"/>
        <v>89</v>
      </c>
      <c r="B98" s="24" t="s">
        <v>16</v>
      </c>
      <c r="C98" s="14">
        <f>SUM(D98:I98)</f>
        <v>1120</v>
      </c>
      <c r="D98" s="14">
        <f t="shared" ref="D98:I98" si="43">SUM(D99)</f>
        <v>270</v>
      </c>
      <c r="E98" s="14">
        <f t="shared" si="43"/>
        <v>250</v>
      </c>
      <c r="F98" s="14">
        <f t="shared" si="43"/>
        <v>300</v>
      </c>
      <c r="G98" s="14">
        <f t="shared" si="43"/>
        <v>300</v>
      </c>
      <c r="H98" s="14">
        <f t="shared" si="43"/>
        <v>0</v>
      </c>
      <c r="I98" s="14">
        <f t="shared" si="43"/>
        <v>0</v>
      </c>
      <c r="J98" s="89">
        <v>17</v>
      </c>
      <c r="L98" s="1"/>
      <c r="N98" s="1"/>
    </row>
    <row r="99" spans="1:14" ht="13.5" customHeight="1" x14ac:dyDescent="0.25">
      <c r="A99" s="9">
        <f t="shared" si="26"/>
        <v>90</v>
      </c>
      <c r="B99" s="24" t="s">
        <v>4</v>
      </c>
      <c r="C99" s="14">
        <f>SUM(D99:I99)</f>
        <v>1120</v>
      </c>
      <c r="D99" s="33">
        <v>270</v>
      </c>
      <c r="E99" s="33">
        <v>250</v>
      </c>
      <c r="F99" s="53">
        <v>300</v>
      </c>
      <c r="G99" s="53">
        <v>300</v>
      </c>
      <c r="H99" s="33">
        <v>0</v>
      </c>
      <c r="I99" s="33">
        <v>0</v>
      </c>
      <c r="J99" s="90"/>
      <c r="L99" s="1"/>
      <c r="N99" s="1"/>
    </row>
    <row r="100" spans="1:14" ht="27" customHeight="1" x14ac:dyDescent="0.25">
      <c r="A100" s="9">
        <f t="shared" si="26"/>
        <v>91</v>
      </c>
      <c r="B100" s="61" t="s">
        <v>65</v>
      </c>
      <c r="C100" s="62"/>
      <c r="D100" s="62"/>
      <c r="E100" s="62"/>
      <c r="F100" s="62"/>
      <c r="G100" s="62"/>
      <c r="H100" s="62"/>
      <c r="I100" s="62"/>
      <c r="J100" s="108"/>
      <c r="L100" s="1"/>
      <c r="N100" s="1"/>
    </row>
    <row r="101" spans="1:14" ht="12" customHeight="1" x14ac:dyDescent="0.25">
      <c r="A101" s="9">
        <f t="shared" si="26"/>
        <v>92</v>
      </c>
      <c r="B101" s="24" t="s">
        <v>16</v>
      </c>
      <c r="C101" s="28">
        <f>SUM(C102:C103)</f>
        <v>2122.7211500000003</v>
      </c>
      <c r="D101" s="33">
        <f t="shared" ref="D101:I101" si="44">SUM(D102:D103)</f>
        <v>362.72115000000002</v>
      </c>
      <c r="E101" s="33">
        <f t="shared" si="44"/>
        <v>160</v>
      </c>
      <c r="F101" s="33">
        <f t="shared" si="44"/>
        <v>300</v>
      </c>
      <c r="G101" s="33">
        <f t="shared" si="44"/>
        <v>300</v>
      </c>
      <c r="H101" s="33">
        <f t="shared" si="44"/>
        <v>500</v>
      </c>
      <c r="I101" s="33">
        <f t="shared" si="44"/>
        <v>500</v>
      </c>
      <c r="J101" s="57">
        <v>19</v>
      </c>
      <c r="L101" s="1"/>
      <c r="N101" s="1"/>
    </row>
    <row r="102" spans="1:14" ht="12" customHeight="1" x14ac:dyDescent="0.25">
      <c r="A102" s="9">
        <f t="shared" si="26"/>
        <v>93</v>
      </c>
      <c r="B102" s="24" t="s">
        <v>4</v>
      </c>
      <c r="C102" s="31">
        <f>SUM(D102:I102)</f>
        <v>2122.7211500000003</v>
      </c>
      <c r="D102" s="33">
        <v>362.72115000000002</v>
      </c>
      <c r="E102" s="33">
        <v>160</v>
      </c>
      <c r="F102" s="53">
        <v>300</v>
      </c>
      <c r="G102" s="53">
        <v>300</v>
      </c>
      <c r="H102" s="33">
        <v>500</v>
      </c>
      <c r="I102" s="33">
        <v>500</v>
      </c>
      <c r="J102" s="88"/>
      <c r="L102" s="1"/>
      <c r="N102" s="1"/>
    </row>
    <row r="103" spans="1:14" ht="12" customHeight="1" x14ac:dyDescent="0.25">
      <c r="A103" s="9">
        <f t="shared" si="26"/>
        <v>94</v>
      </c>
      <c r="B103" s="24" t="s">
        <v>5</v>
      </c>
      <c r="C103" s="31">
        <f>SUM(D103:I103)</f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58"/>
      <c r="L103" s="1"/>
      <c r="N103" s="1"/>
    </row>
    <row r="104" spans="1:14" ht="12" customHeight="1" x14ac:dyDescent="0.25">
      <c r="A104" s="9">
        <f t="shared" si="26"/>
        <v>95</v>
      </c>
      <c r="B104" s="61" t="s">
        <v>66</v>
      </c>
      <c r="C104" s="62"/>
      <c r="D104" s="62"/>
      <c r="E104" s="62"/>
      <c r="F104" s="62"/>
      <c r="G104" s="62"/>
      <c r="H104" s="62"/>
      <c r="I104" s="62"/>
      <c r="J104" s="63"/>
      <c r="L104" s="1"/>
      <c r="N104" s="1"/>
    </row>
    <row r="105" spans="1:14" ht="12" customHeight="1" x14ac:dyDescent="0.25">
      <c r="A105" s="9">
        <f t="shared" si="26"/>
        <v>96</v>
      </c>
      <c r="B105" s="24" t="s">
        <v>16</v>
      </c>
      <c r="C105" s="31">
        <f>SUM(D105:I105)</f>
        <v>19717.5</v>
      </c>
      <c r="D105" s="33">
        <f t="shared" ref="D105:I105" si="45">SUM(D106:D107)</f>
        <v>8727.7999999999993</v>
      </c>
      <c r="E105" s="33">
        <f t="shared" si="45"/>
        <v>10989.7</v>
      </c>
      <c r="F105" s="33">
        <f t="shared" si="45"/>
        <v>0</v>
      </c>
      <c r="G105" s="33">
        <f t="shared" si="45"/>
        <v>0</v>
      </c>
      <c r="H105" s="33">
        <f t="shared" si="45"/>
        <v>0</v>
      </c>
      <c r="I105" s="33">
        <f t="shared" si="45"/>
        <v>0</v>
      </c>
      <c r="J105" s="77">
        <v>20</v>
      </c>
      <c r="L105" s="1"/>
      <c r="N105" s="1"/>
    </row>
    <row r="106" spans="1:14" ht="12" customHeight="1" x14ac:dyDescent="0.25">
      <c r="A106" s="9">
        <f t="shared" si="26"/>
        <v>97</v>
      </c>
      <c r="B106" s="24" t="s">
        <v>4</v>
      </c>
      <c r="C106" s="31">
        <f>SUM(D106:I106)</f>
        <v>4201</v>
      </c>
      <c r="D106" s="33">
        <f t="shared" ref="D106:I106" si="46">SUM(D110+D114)</f>
        <v>2485</v>
      </c>
      <c r="E106" s="33">
        <f t="shared" si="46"/>
        <v>1716</v>
      </c>
      <c r="F106" s="33">
        <f t="shared" si="46"/>
        <v>0</v>
      </c>
      <c r="G106" s="33">
        <f t="shared" si="46"/>
        <v>0</v>
      </c>
      <c r="H106" s="33">
        <f t="shared" si="46"/>
        <v>0</v>
      </c>
      <c r="I106" s="33">
        <f t="shared" si="46"/>
        <v>0</v>
      </c>
      <c r="J106" s="87"/>
      <c r="L106" s="1"/>
      <c r="N106" s="1"/>
    </row>
    <row r="107" spans="1:14" ht="12" customHeight="1" x14ac:dyDescent="0.25">
      <c r="A107" s="9">
        <f t="shared" si="26"/>
        <v>98</v>
      </c>
      <c r="B107" s="24" t="s">
        <v>5</v>
      </c>
      <c r="C107" s="31">
        <f>SUM(D107:I107)</f>
        <v>15516.5</v>
      </c>
      <c r="D107" s="33">
        <f t="shared" ref="D107:I107" si="47">SUM(D111)</f>
        <v>6242.8</v>
      </c>
      <c r="E107" s="33">
        <f t="shared" si="47"/>
        <v>9273.7000000000007</v>
      </c>
      <c r="F107" s="33">
        <f t="shared" si="47"/>
        <v>0</v>
      </c>
      <c r="G107" s="33">
        <f t="shared" si="47"/>
        <v>0</v>
      </c>
      <c r="H107" s="33">
        <f t="shared" si="47"/>
        <v>0</v>
      </c>
      <c r="I107" s="33">
        <f t="shared" si="47"/>
        <v>0</v>
      </c>
      <c r="J107" s="78"/>
      <c r="L107" s="1"/>
      <c r="N107" s="1"/>
    </row>
    <row r="108" spans="1:14" ht="12" customHeight="1" x14ac:dyDescent="0.25">
      <c r="A108" s="9">
        <f t="shared" si="26"/>
        <v>99</v>
      </c>
      <c r="B108" s="93" t="s">
        <v>80</v>
      </c>
      <c r="C108" s="94"/>
      <c r="D108" s="94"/>
      <c r="E108" s="94"/>
      <c r="F108" s="94"/>
      <c r="G108" s="94"/>
      <c r="H108" s="94"/>
      <c r="I108" s="94"/>
      <c r="J108" s="95"/>
      <c r="L108" s="1"/>
      <c r="N108" s="1"/>
    </row>
    <row r="109" spans="1:14" ht="12" customHeight="1" x14ac:dyDescent="0.25">
      <c r="A109" s="9">
        <f t="shared" si="26"/>
        <v>100</v>
      </c>
      <c r="B109" s="50" t="s">
        <v>16</v>
      </c>
      <c r="C109" s="31">
        <f>SUM(D109:I109)</f>
        <v>18547.5</v>
      </c>
      <c r="D109" s="33">
        <f t="shared" ref="D109:I109" si="48">SUM(D110:D111)</f>
        <v>8242.7999999999993</v>
      </c>
      <c r="E109" s="33">
        <f t="shared" si="48"/>
        <v>10304.700000000001</v>
      </c>
      <c r="F109" s="33">
        <f t="shared" si="48"/>
        <v>0</v>
      </c>
      <c r="G109" s="33">
        <f t="shared" si="48"/>
        <v>0</v>
      </c>
      <c r="H109" s="33">
        <f t="shared" si="48"/>
        <v>0</v>
      </c>
      <c r="I109" s="33">
        <f t="shared" si="48"/>
        <v>0</v>
      </c>
      <c r="J109" s="77">
        <v>20</v>
      </c>
      <c r="L109" s="1"/>
      <c r="N109" s="1"/>
    </row>
    <row r="110" spans="1:14" ht="12" customHeight="1" x14ac:dyDescent="0.25">
      <c r="A110" s="9">
        <f t="shared" si="26"/>
        <v>101</v>
      </c>
      <c r="B110" s="24" t="s">
        <v>4</v>
      </c>
      <c r="C110" s="31">
        <f>SUM(D110:I110)</f>
        <v>3031</v>
      </c>
      <c r="D110" s="33">
        <v>2000</v>
      </c>
      <c r="E110" s="53">
        <v>1031</v>
      </c>
      <c r="F110" s="33">
        <v>0</v>
      </c>
      <c r="G110" s="33">
        <v>0</v>
      </c>
      <c r="H110" s="33">
        <v>0</v>
      </c>
      <c r="I110" s="33">
        <v>0</v>
      </c>
      <c r="J110" s="87"/>
      <c r="L110" s="1"/>
      <c r="N110" s="1"/>
    </row>
    <row r="111" spans="1:14" ht="12" customHeight="1" x14ac:dyDescent="0.25">
      <c r="A111" s="9">
        <f t="shared" si="26"/>
        <v>102</v>
      </c>
      <c r="B111" s="15" t="s">
        <v>5</v>
      </c>
      <c r="C111" s="31">
        <f>SUM(D111:I111)</f>
        <v>15516.5</v>
      </c>
      <c r="D111" s="33">
        <v>6242.8</v>
      </c>
      <c r="E111" s="33">
        <v>9273.7000000000007</v>
      </c>
      <c r="F111" s="33">
        <v>0</v>
      </c>
      <c r="G111" s="33">
        <v>0</v>
      </c>
      <c r="H111" s="33">
        <v>0</v>
      </c>
      <c r="I111" s="33">
        <v>0</v>
      </c>
      <c r="J111" s="78"/>
      <c r="L111" s="1"/>
      <c r="N111" s="1"/>
    </row>
    <row r="112" spans="1:14" ht="12" customHeight="1" x14ac:dyDescent="0.25">
      <c r="A112" s="9">
        <f t="shared" si="26"/>
        <v>103</v>
      </c>
      <c r="B112" s="93" t="s">
        <v>81</v>
      </c>
      <c r="C112" s="94"/>
      <c r="D112" s="94"/>
      <c r="E112" s="94"/>
      <c r="F112" s="94"/>
      <c r="G112" s="94"/>
      <c r="H112" s="94"/>
      <c r="I112" s="94"/>
      <c r="J112" s="95"/>
      <c r="L112" s="1"/>
      <c r="N112" s="1"/>
    </row>
    <row r="113" spans="1:14" ht="12" customHeight="1" x14ac:dyDescent="0.25">
      <c r="A113" s="9">
        <f t="shared" si="26"/>
        <v>104</v>
      </c>
      <c r="B113" s="50" t="s">
        <v>16</v>
      </c>
      <c r="C113" s="31">
        <f>SUM(D113:I113)</f>
        <v>1170</v>
      </c>
      <c r="D113" s="33">
        <f t="shared" ref="D113:I113" si="49">SUM(D114:D115)</f>
        <v>485</v>
      </c>
      <c r="E113" s="33">
        <f t="shared" si="49"/>
        <v>685</v>
      </c>
      <c r="F113" s="33">
        <f t="shared" si="49"/>
        <v>0</v>
      </c>
      <c r="G113" s="33">
        <f t="shared" si="49"/>
        <v>0</v>
      </c>
      <c r="H113" s="33">
        <f t="shared" si="49"/>
        <v>0</v>
      </c>
      <c r="I113" s="33">
        <f t="shared" si="49"/>
        <v>0</v>
      </c>
      <c r="J113" s="77">
        <v>20</v>
      </c>
      <c r="L113" s="1"/>
      <c r="N113" s="1"/>
    </row>
    <row r="114" spans="1:14" ht="12" customHeight="1" x14ac:dyDescent="0.25">
      <c r="A114" s="9">
        <f t="shared" si="26"/>
        <v>105</v>
      </c>
      <c r="B114" s="24" t="s">
        <v>4</v>
      </c>
      <c r="C114" s="31">
        <f>SUM(D114:I114)</f>
        <v>1170</v>
      </c>
      <c r="D114" s="33">
        <v>485</v>
      </c>
      <c r="E114" s="53">
        <v>685</v>
      </c>
      <c r="F114" s="33">
        <v>0</v>
      </c>
      <c r="G114" s="33">
        <v>0</v>
      </c>
      <c r="H114" s="33">
        <v>0</v>
      </c>
      <c r="I114" s="33">
        <v>0</v>
      </c>
      <c r="J114" s="87"/>
      <c r="L114" s="1"/>
      <c r="N114" s="1"/>
    </row>
    <row r="115" spans="1:14" ht="12" customHeight="1" x14ac:dyDescent="0.25">
      <c r="A115" s="9">
        <f t="shared" si="26"/>
        <v>106</v>
      </c>
      <c r="B115" s="15" t="s">
        <v>5</v>
      </c>
      <c r="C115" s="31">
        <f>SUM(D115:I115)</f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78"/>
      <c r="L115" s="1"/>
      <c r="N115" s="1"/>
    </row>
    <row r="116" spans="1:14" ht="26.25" customHeight="1" x14ac:dyDescent="0.25">
      <c r="A116" s="9">
        <f t="shared" si="26"/>
        <v>107</v>
      </c>
      <c r="B116" s="61" t="s">
        <v>67</v>
      </c>
      <c r="C116" s="62"/>
      <c r="D116" s="62"/>
      <c r="E116" s="62"/>
      <c r="F116" s="62"/>
      <c r="G116" s="62"/>
      <c r="H116" s="62"/>
      <c r="I116" s="62"/>
      <c r="J116" s="63"/>
      <c r="L116" s="1"/>
      <c r="N116" s="1"/>
    </row>
    <row r="117" spans="1:14" ht="12" customHeight="1" x14ac:dyDescent="0.25">
      <c r="A117" s="9">
        <f t="shared" si="26"/>
        <v>108</v>
      </c>
      <c r="B117" s="24" t="s">
        <v>16</v>
      </c>
      <c r="C117" s="31">
        <f>SUM(D117:I117)</f>
        <v>1137.2788500000001</v>
      </c>
      <c r="D117" s="35">
        <f t="shared" ref="D117:I117" si="50">SUM(D118)</f>
        <v>37.278849999999998</v>
      </c>
      <c r="E117" s="35">
        <f t="shared" si="50"/>
        <v>200</v>
      </c>
      <c r="F117" s="35">
        <f t="shared" si="50"/>
        <v>200</v>
      </c>
      <c r="G117" s="35">
        <f t="shared" si="50"/>
        <v>200</v>
      </c>
      <c r="H117" s="35">
        <f t="shared" si="50"/>
        <v>250</v>
      </c>
      <c r="I117" s="35">
        <f t="shared" si="50"/>
        <v>250</v>
      </c>
      <c r="J117" s="57">
        <v>21</v>
      </c>
      <c r="L117" s="1"/>
      <c r="N117" s="1"/>
    </row>
    <row r="118" spans="1:14" ht="12" customHeight="1" x14ac:dyDescent="0.25">
      <c r="A118" s="9">
        <f t="shared" si="26"/>
        <v>109</v>
      </c>
      <c r="B118" s="24" t="s">
        <v>4</v>
      </c>
      <c r="C118" s="31">
        <f>SUM(D118:I118)</f>
        <v>1137.2788500000001</v>
      </c>
      <c r="D118" s="35">
        <v>37.278849999999998</v>
      </c>
      <c r="E118" s="54">
        <v>200</v>
      </c>
      <c r="F118" s="54">
        <v>200</v>
      </c>
      <c r="G118" s="54">
        <v>200</v>
      </c>
      <c r="H118" s="35">
        <v>250</v>
      </c>
      <c r="I118" s="35">
        <v>250</v>
      </c>
      <c r="J118" s="58"/>
      <c r="L118" s="1"/>
      <c r="N118" s="1"/>
    </row>
    <row r="119" spans="1:14" ht="18" customHeight="1" x14ac:dyDescent="0.25">
      <c r="A119" s="9">
        <f t="shared" si="26"/>
        <v>110</v>
      </c>
      <c r="B119" s="114" t="s">
        <v>45</v>
      </c>
      <c r="C119" s="115"/>
      <c r="D119" s="115"/>
      <c r="E119" s="115"/>
      <c r="F119" s="115"/>
      <c r="G119" s="115"/>
      <c r="H119" s="115"/>
      <c r="I119" s="115"/>
      <c r="J119" s="116"/>
    </row>
    <row r="120" spans="1:14" ht="25.5" x14ac:dyDescent="0.25">
      <c r="A120" s="9">
        <f t="shared" si="26"/>
        <v>111</v>
      </c>
      <c r="B120" s="43" t="s">
        <v>46</v>
      </c>
      <c r="C120" s="42">
        <f t="shared" ref="C120:I120" si="51">SUM(C121:C122)</f>
        <v>59390.713660000001</v>
      </c>
      <c r="D120" s="42">
        <f t="shared" si="51"/>
        <v>14513.713659999999</v>
      </c>
      <c r="E120" s="42">
        <f t="shared" si="51"/>
        <v>8027</v>
      </c>
      <c r="F120" s="42">
        <f t="shared" si="51"/>
        <v>2327</v>
      </c>
      <c r="G120" s="42">
        <f t="shared" si="51"/>
        <v>8327</v>
      </c>
      <c r="H120" s="42">
        <f t="shared" si="51"/>
        <v>13098</v>
      </c>
      <c r="I120" s="42">
        <f t="shared" si="51"/>
        <v>13098</v>
      </c>
      <c r="J120" s="67" t="s">
        <v>28</v>
      </c>
    </row>
    <row r="121" spans="1:14" x14ac:dyDescent="0.25">
      <c r="A121" s="9">
        <f t="shared" si="26"/>
        <v>112</v>
      </c>
      <c r="B121" s="13" t="s">
        <v>4</v>
      </c>
      <c r="C121" s="14">
        <f>SUM(D121:I121)</f>
        <v>59309.713660000001</v>
      </c>
      <c r="D121" s="14">
        <f t="shared" ref="D121:I122" si="52">SUM(D125+D139)</f>
        <v>14513.713659999999</v>
      </c>
      <c r="E121" s="14">
        <f t="shared" si="52"/>
        <v>8000</v>
      </c>
      <c r="F121" s="14">
        <f t="shared" si="52"/>
        <v>2300</v>
      </c>
      <c r="G121" s="14">
        <f t="shared" si="52"/>
        <v>8300</v>
      </c>
      <c r="H121" s="14">
        <f t="shared" si="52"/>
        <v>13098</v>
      </c>
      <c r="I121" s="14">
        <f t="shared" si="52"/>
        <v>13098</v>
      </c>
      <c r="J121" s="80"/>
    </row>
    <row r="122" spans="1:14" x14ac:dyDescent="0.25">
      <c r="A122" s="9">
        <f t="shared" si="26"/>
        <v>113</v>
      </c>
      <c r="B122" s="13" t="s">
        <v>5</v>
      </c>
      <c r="C122" s="14">
        <f>SUM(D122:I122)</f>
        <v>81</v>
      </c>
      <c r="D122" s="14">
        <f t="shared" si="52"/>
        <v>0</v>
      </c>
      <c r="E122" s="14">
        <f t="shared" si="52"/>
        <v>27</v>
      </c>
      <c r="F122" s="14">
        <f t="shared" si="52"/>
        <v>27</v>
      </c>
      <c r="G122" s="14">
        <f t="shared" si="52"/>
        <v>27</v>
      </c>
      <c r="H122" s="14">
        <f t="shared" si="52"/>
        <v>0</v>
      </c>
      <c r="I122" s="14">
        <f t="shared" si="52"/>
        <v>0</v>
      </c>
      <c r="J122" s="80"/>
    </row>
    <row r="123" spans="1:14" ht="15" customHeight="1" x14ac:dyDescent="0.25">
      <c r="A123" s="9">
        <f t="shared" si="26"/>
        <v>114</v>
      </c>
      <c r="B123" s="18" t="s">
        <v>9</v>
      </c>
      <c r="C123" s="19"/>
      <c r="D123" s="19"/>
      <c r="E123" s="19"/>
      <c r="F123" s="19"/>
      <c r="G123" s="19"/>
      <c r="H123" s="19"/>
      <c r="I123" s="19"/>
      <c r="J123" s="20"/>
    </row>
    <row r="124" spans="1:14" ht="38.25" x14ac:dyDescent="0.25">
      <c r="A124" s="9">
        <f t="shared" si="26"/>
        <v>115</v>
      </c>
      <c r="B124" s="13" t="s">
        <v>21</v>
      </c>
      <c r="C124" s="14">
        <f t="shared" ref="C124:I124" si="53">SUM(C125:C126)</f>
        <v>2000</v>
      </c>
      <c r="D124" s="14">
        <f t="shared" si="53"/>
        <v>2000</v>
      </c>
      <c r="E124" s="14">
        <f t="shared" si="53"/>
        <v>0</v>
      </c>
      <c r="F124" s="14">
        <f t="shared" si="53"/>
        <v>0</v>
      </c>
      <c r="G124" s="14">
        <f t="shared" si="53"/>
        <v>0</v>
      </c>
      <c r="H124" s="14">
        <f t="shared" si="53"/>
        <v>0</v>
      </c>
      <c r="I124" s="14">
        <f t="shared" si="53"/>
        <v>0</v>
      </c>
      <c r="J124" s="59" t="s">
        <v>28</v>
      </c>
    </row>
    <row r="125" spans="1:14" x14ac:dyDescent="0.25">
      <c r="A125" s="9">
        <f t="shared" si="26"/>
        <v>116</v>
      </c>
      <c r="B125" s="13" t="s">
        <v>4</v>
      </c>
      <c r="C125" s="14">
        <f>SUM(D125:I125)</f>
        <v>2000</v>
      </c>
      <c r="D125" s="14">
        <f t="shared" ref="D125:I125" si="54">SUM(D129+D135)</f>
        <v>2000</v>
      </c>
      <c r="E125" s="14">
        <f t="shared" si="54"/>
        <v>0</v>
      </c>
      <c r="F125" s="14">
        <f t="shared" si="54"/>
        <v>0</v>
      </c>
      <c r="G125" s="14">
        <f t="shared" si="54"/>
        <v>0</v>
      </c>
      <c r="H125" s="14">
        <f t="shared" si="54"/>
        <v>0</v>
      </c>
      <c r="I125" s="14">
        <f t="shared" si="54"/>
        <v>0</v>
      </c>
      <c r="J125" s="113"/>
    </row>
    <row r="126" spans="1:14" x14ac:dyDescent="0.25">
      <c r="A126" s="9">
        <f t="shared" si="26"/>
        <v>117</v>
      </c>
      <c r="B126" s="13" t="s">
        <v>5</v>
      </c>
      <c r="C126" s="14">
        <f>SUM(D126:I126)</f>
        <v>0</v>
      </c>
      <c r="D126" s="14">
        <f t="shared" ref="D126:I126" si="55">SUM(D136)</f>
        <v>0</v>
      </c>
      <c r="E126" s="14">
        <f t="shared" si="55"/>
        <v>0</v>
      </c>
      <c r="F126" s="14">
        <f t="shared" si="55"/>
        <v>0</v>
      </c>
      <c r="G126" s="14">
        <f t="shared" si="55"/>
        <v>0</v>
      </c>
      <c r="H126" s="14">
        <f t="shared" si="55"/>
        <v>0</v>
      </c>
      <c r="I126" s="14">
        <f t="shared" si="55"/>
        <v>0</v>
      </c>
      <c r="J126" s="113"/>
    </row>
    <row r="127" spans="1:14" ht="15" customHeight="1" x14ac:dyDescent="0.25">
      <c r="A127" s="9">
        <f t="shared" si="26"/>
        <v>118</v>
      </c>
      <c r="B127" s="74" t="s">
        <v>10</v>
      </c>
      <c r="C127" s="75"/>
      <c r="D127" s="75"/>
      <c r="E127" s="75"/>
      <c r="F127" s="75"/>
      <c r="G127" s="75"/>
      <c r="H127" s="75"/>
      <c r="I127" s="75"/>
      <c r="J127" s="76"/>
    </row>
    <row r="128" spans="1:14" ht="51" x14ac:dyDescent="0.25">
      <c r="A128" s="9">
        <f t="shared" si="26"/>
        <v>119</v>
      </c>
      <c r="B128" s="24" t="s">
        <v>23</v>
      </c>
      <c r="C128" s="28">
        <f>SUM(C129)</f>
        <v>2000</v>
      </c>
      <c r="D128" s="28">
        <f t="shared" ref="D128:I128" si="56">SUM(D129)</f>
        <v>2000</v>
      </c>
      <c r="E128" s="36">
        <f t="shared" si="56"/>
        <v>0</v>
      </c>
      <c r="F128" s="36">
        <f t="shared" si="56"/>
        <v>0</v>
      </c>
      <c r="G128" s="36">
        <f t="shared" si="56"/>
        <v>0</v>
      </c>
      <c r="H128" s="36">
        <f t="shared" si="56"/>
        <v>0</v>
      </c>
      <c r="I128" s="36">
        <f t="shared" si="56"/>
        <v>0</v>
      </c>
      <c r="J128" s="57" t="s">
        <v>28</v>
      </c>
    </row>
    <row r="129" spans="1:10" x14ac:dyDescent="0.25">
      <c r="A129" s="9">
        <f t="shared" si="26"/>
        <v>120</v>
      </c>
      <c r="B129" s="21" t="s">
        <v>4</v>
      </c>
      <c r="C129" s="28">
        <f>SUM(D129:I129)</f>
        <v>2000</v>
      </c>
      <c r="D129" s="28">
        <f t="shared" ref="D129:I129" si="57">SUM(D132)</f>
        <v>2000</v>
      </c>
      <c r="E129" s="25">
        <f t="shared" si="57"/>
        <v>0</v>
      </c>
      <c r="F129" s="25">
        <f t="shared" si="57"/>
        <v>0</v>
      </c>
      <c r="G129" s="25">
        <f t="shared" si="57"/>
        <v>0</v>
      </c>
      <c r="H129" s="25">
        <f t="shared" si="57"/>
        <v>0</v>
      </c>
      <c r="I129" s="25">
        <f t="shared" si="57"/>
        <v>0</v>
      </c>
      <c r="J129" s="58"/>
    </row>
    <row r="130" spans="1:10" x14ac:dyDescent="0.25">
      <c r="A130" s="9">
        <f t="shared" si="26"/>
        <v>121</v>
      </c>
      <c r="B130" s="61" t="s">
        <v>71</v>
      </c>
      <c r="C130" s="62"/>
      <c r="D130" s="62"/>
      <c r="E130" s="62"/>
      <c r="F130" s="62"/>
      <c r="G130" s="62"/>
      <c r="H130" s="62"/>
      <c r="I130" s="62"/>
      <c r="J130" s="63"/>
    </row>
    <row r="131" spans="1:10" x14ac:dyDescent="0.25">
      <c r="A131" s="9">
        <f t="shared" si="26"/>
        <v>122</v>
      </c>
      <c r="B131" s="24" t="s">
        <v>24</v>
      </c>
      <c r="C131" s="28">
        <f>SUM(D131:I131)</f>
        <v>2000</v>
      </c>
      <c r="D131" s="28">
        <f t="shared" ref="D131:I131" si="58">SUM(D132)</f>
        <v>2000</v>
      </c>
      <c r="E131" s="25">
        <f t="shared" si="58"/>
        <v>0</v>
      </c>
      <c r="F131" s="25">
        <f t="shared" si="58"/>
        <v>0</v>
      </c>
      <c r="G131" s="25">
        <f t="shared" si="58"/>
        <v>0</v>
      </c>
      <c r="H131" s="25">
        <f t="shared" si="58"/>
        <v>0</v>
      </c>
      <c r="I131" s="25">
        <f t="shared" si="58"/>
        <v>0</v>
      </c>
      <c r="J131" s="57">
        <v>25</v>
      </c>
    </row>
    <row r="132" spans="1:10" x14ac:dyDescent="0.25">
      <c r="A132" s="9">
        <f t="shared" si="26"/>
        <v>123</v>
      </c>
      <c r="B132" s="24" t="s">
        <v>4</v>
      </c>
      <c r="C132" s="28">
        <f>SUM(D132:I132)</f>
        <v>2000</v>
      </c>
      <c r="D132" s="28">
        <v>2000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58"/>
    </row>
    <row r="133" spans="1:10" ht="15" customHeight="1" x14ac:dyDescent="0.25">
      <c r="A133" s="9">
        <f t="shared" si="26"/>
        <v>124</v>
      </c>
      <c r="B133" s="74" t="s">
        <v>11</v>
      </c>
      <c r="C133" s="75"/>
      <c r="D133" s="75"/>
      <c r="E133" s="75"/>
      <c r="F133" s="75"/>
      <c r="G133" s="75"/>
      <c r="H133" s="75"/>
      <c r="I133" s="75"/>
      <c r="J133" s="76"/>
    </row>
    <row r="134" spans="1:10" x14ac:dyDescent="0.25">
      <c r="A134" s="9">
        <f t="shared" si="26"/>
        <v>125</v>
      </c>
      <c r="B134" s="24" t="s">
        <v>24</v>
      </c>
      <c r="C134" s="28">
        <f>SUM(D134:I134)</f>
        <v>0</v>
      </c>
      <c r="D134" s="28">
        <f t="shared" ref="D134:I134" si="59">SUM(D135:D136)</f>
        <v>0</v>
      </c>
      <c r="E134" s="28">
        <f t="shared" si="59"/>
        <v>0</v>
      </c>
      <c r="F134" s="28">
        <f t="shared" si="59"/>
        <v>0</v>
      </c>
      <c r="G134" s="28">
        <f t="shared" si="59"/>
        <v>0</v>
      </c>
      <c r="H134" s="28">
        <f t="shared" si="59"/>
        <v>0</v>
      </c>
      <c r="I134" s="28">
        <f t="shared" si="59"/>
        <v>0</v>
      </c>
      <c r="J134" s="57" t="s">
        <v>28</v>
      </c>
    </row>
    <row r="135" spans="1:10" x14ac:dyDescent="0.25">
      <c r="A135" s="9">
        <f t="shared" si="26"/>
        <v>126</v>
      </c>
      <c r="B135" s="13" t="s">
        <v>4</v>
      </c>
      <c r="C135" s="28">
        <f>SUM(D135:I135)</f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88"/>
    </row>
    <row r="136" spans="1:10" x14ac:dyDescent="0.25">
      <c r="A136" s="9">
        <f t="shared" si="26"/>
        <v>127</v>
      </c>
      <c r="B136" s="13" t="s">
        <v>5</v>
      </c>
      <c r="C136" s="28">
        <f>SUM(D136:I136)</f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88"/>
    </row>
    <row r="137" spans="1:10" ht="15" customHeight="1" x14ac:dyDescent="0.25">
      <c r="A137" s="9">
        <f t="shared" si="26"/>
        <v>128</v>
      </c>
      <c r="B137" s="45" t="s">
        <v>12</v>
      </c>
      <c r="C137" s="19"/>
      <c r="D137" s="19"/>
      <c r="E137" s="19"/>
      <c r="F137" s="19"/>
      <c r="G137" s="19"/>
      <c r="H137" s="19"/>
      <c r="I137" s="19"/>
      <c r="J137" s="20"/>
    </row>
    <row r="138" spans="1:10" ht="38.25" x14ac:dyDescent="0.25">
      <c r="A138" s="9">
        <f t="shared" si="26"/>
        <v>129</v>
      </c>
      <c r="B138" s="43" t="s">
        <v>13</v>
      </c>
      <c r="C138" s="44">
        <f>SUM(D138:I138)</f>
        <v>57390.713660000001</v>
      </c>
      <c r="D138" s="42">
        <f t="shared" ref="D138:I138" si="60">SUM(D139:D140)</f>
        <v>12513.713659999999</v>
      </c>
      <c r="E138" s="42">
        <f t="shared" si="60"/>
        <v>8027</v>
      </c>
      <c r="F138" s="42">
        <f t="shared" si="60"/>
        <v>2327</v>
      </c>
      <c r="G138" s="42">
        <f t="shared" si="60"/>
        <v>8327</v>
      </c>
      <c r="H138" s="42">
        <f t="shared" si="60"/>
        <v>13098</v>
      </c>
      <c r="I138" s="42">
        <f t="shared" si="60"/>
        <v>13098</v>
      </c>
      <c r="J138" s="59" t="s">
        <v>28</v>
      </c>
    </row>
    <row r="139" spans="1:10" x14ac:dyDescent="0.25">
      <c r="A139" s="9">
        <f t="shared" si="26"/>
        <v>130</v>
      </c>
      <c r="B139" s="32" t="s">
        <v>4</v>
      </c>
      <c r="C139" s="14">
        <f>SUM(D139:I139)</f>
        <v>57309.713660000001</v>
      </c>
      <c r="D139" s="14">
        <f t="shared" ref="D139:I139" si="61">SUM(D143+D146+D149+D155)</f>
        <v>12513.713659999999</v>
      </c>
      <c r="E139" s="14">
        <f t="shared" si="61"/>
        <v>8000</v>
      </c>
      <c r="F139" s="14">
        <f t="shared" si="61"/>
        <v>2300</v>
      </c>
      <c r="G139" s="14">
        <f t="shared" si="61"/>
        <v>8300</v>
      </c>
      <c r="H139" s="14">
        <f t="shared" si="61"/>
        <v>13098</v>
      </c>
      <c r="I139" s="14">
        <f t="shared" si="61"/>
        <v>13098</v>
      </c>
      <c r="J139" s="113"/>
    </row>
    <row r="140" spans="1:10" x14ac:dyDescent="0.25">
      <c r="A140" s="9">
        <f t="shared" si="26"/>
        <v>131</v>
      </c>
      <c r="B140" s="13" t="s">
        <v>5</v>
      </c>
      <c r="C140" s="14">
        <f>SUM(D140:I140)</f>
        <v>81</v>
      </c>
      <c r="D140" s="14">
        <f t="shared" ref="D140:I140" si="62">SUM(D152)</f>
        <v>0</v>
      </c>
      <c r="E140" s="14">
        <f t="shared" si="62"/>
        <v>27</v>
      </c>
      <c r="F140" s="14">
        <f t="shared" si="62"/>
        <v>27</v>
      </c>
      <c r="G140" s="14">
        <f t="shared" si="62"/>
        <v>27</v>
      </c>
      <c r="H140" s="14">
        <f t="shared" si="62"/>
        <v>0</v>
      </c>
      <c r="I140" s="14">
        <f t="shared" si="62"/>
        <v>0</v>
      </c>
      <c r="J140" s="60"/>
    </row>
    <row r="141" spans="1:10" ht="24.75" customHeight="1" x14ac:dyDescent="0.25">
      <c r="A141" s="9">
        <f t="shared" si="26"/>
        <v>132</v>
      </c>
      <c r="B141" s="84" t="s">
        <v>72</v>
      </c>
      <c r="C141" s="85"/>
      <c r="D141" s="85"/>
      <c r="E141" s="85"/>
      <c r="F141" s="85"/>
      <c r="G141" s="85"/>
      <c r="H141" s="85"/>
      <c r="I141" s="85"/>
      <c r="J141" s="86"/>
    </row>
    <row r="142" spans="1:10" x14ac:dyDescent="0.25">
      <c r="A142" s="9">
        <f t="shared" si="26"/>
        <v>133</v>
      </c>
      <c r="B142" s="13" t="s">
        <v>16</v>
      </c>
      <c r="C142" s="31">
        <f>SUM(D142:I142)</f>
        <v>13498.896420000001</v>
      </c>
      <c r="D142" s="14">
        <f t="shared" ref="D142:I142" si="63">SUM(D143)</f>
        <v>4498.89642</v>
      </c>
      <c r="E142" s="14">
        <f t="shared" si="63"/>
        <v>1000</v>
      </c>
      <c r="F142" s="14">
        <f t="shared" si="63"/>
        <v>1000</v>
      </c>
      <c r="G142" s="14">
        <f t="shared" si="63"/>
        <v>3000</v>
      </c>
      <c r="H142" s="14">
        <f t="shared" si="63"/>
        <v>2000</v>
      </c>
      <c r="I142" s="14">
        <f t="shared" si="63"/>
        <v>2000</v>
      </c>
      <c r="J142" s="59">
        <v>27</v>
      </c>
    </row>
    <row r="143" spans="1:10" x14ac:dyDescent="0.25">
      <c r="A143" s="9">
        <f t="shared" ref="A143:A232" si="64">SUM(A142+1)</f>
        <v>134</v>
      </c>
      <c r="B143" s="13" t="s">
        <v>4</v>
      </c>
      <c r="C143" s="31">
        <f>SUM(D143:I143)</f>
        <v>13498.896420000001</v>
      </c>
      <c r="D143" s="14">
        <v>4498.89642</v>
      </c>
      <c r="E143" s="14">
        <v>1000</v>
      </c>
      <c r="F143" s="14">
        <v>1000</v>
      </c>
      <c r="G143" s="14">
        <v>3000</v>
      </c>
      <c r="H143" s="14">
        <v>2000</v>
      </c>
      <c r="I143" s="14">
        <v>2000</v>
      </c>
      <c r="J143" s="60"/>
    </row>
    <row r="144" spans="1:10" ht="27" customHeight="1" x14ac:dyDescent="0.25">
      <c r="A144" s="9">
        <f t="shared" si="64"/>
        <v>135</v>
      </c>
      <c r="B144" s="84" t="s">
        <v>73</v>
      </c>
      <c r="C144" s="111"/>
      <c r="D144" s="111"/>
      <c r="E144" s="111"/>
      <c r="F144" s="111"/>
      <c r="G144" s="111"/>
      <c r="H144" s="111"/>
      <c r="I144" s="111"/>
      <c r="J144" s="112"/>
    </row>
    <row r="145" spans="1:171" x14ac:dyDescent="0.25">
      <c r="A145" s="9">
        <f t="shared" si="64"/>
        <v>136</v>
      </c>
      <c r="B145" s="13" t="s">
        <v>16</v>
      </c>
      <c r="C145" s="31">
        <f>SUM(D145:I145)</f>
        <v>30401.103579999999</v>
      </c>
      <c r="D145" s="14">
        <f t="shared" ref="D145:I145" si="65">SUM(D146)</f>
        <v>6201.10358</v>
      </c>
      <c r="E145" s="14">
        <f t="shared" si="65"/>
        <v>5200</v>
      </c>
      <c r="F145" s="14">
        <f t="shared" si="65"/>
        <v>1000</v>
      </c>
      <c r="G145" s="14">
        <f t="shared" si="65"/>
        <v>4000</v>
      </c>
      <c r="H145" s="14">
        <f t="shared" si="65"/>
        <v>7000</v>
      </c>
      <c r="I145" s="14">
        <f t="shared" si="65"/>
        <v>7000</v>
      </c>
      <c r="J145" s="59">
        <v>28</v>
      </c>
    </row>
    <row r="146" spans="1:171" x14ac:dyDescent="0.25">
      <c r="A146" s="9">
        <f t="shared" si="64"/>
        <v>137</v>
      </c>
      <c r="B146" s="13" t="s">
        <v>4</v>
      </c>
      <c r="C146" s="31">
        <f>SUM(D146:I146)</f>
        <v>30401.103579999999</v>
      </c>
      <c r="D146" s="14">
        <v>6201.10358</v>
      </c>
      <c r="E146" s="14">
        <v>5200</v>
      </c>
      <c r="F146" s="14">
        <v>1000</v>
      </c>
      <c r="G146" s="14">
        <v>4000</v>
      </c>
      <c r="H146" s="14">
        <v>7000</v>
      </c>
      <c r="I146" s="14">
        <v>7000</v>
      </c>
      <c r="J146" s="60"/>
    </row>
    <row r="147" spans="1:171" ht="24.75" customHeight="1" x14ac:dyDescent="0.25">
      <c r="A147" s="9">
        <f t="shared" si="64"/>
        <v>138</v>
      </c>
      <c r="B147" s="84" t="s">
        <v>83</v>
      </c>
      <c r="C147" s="85"/>
      <c r="D147" s="85"/>
      <c r="E147" s="85"/>
      <c r="F147" s="85"/>
      <c r="G147" s="85"/>
      <c r="H147" s="85"/>
      <c r="I147" s="85"/>
      <c r="J147" s="86"/>
    </row>
    <row r="148" spans="1:171" x14ac:dyDescent="0.25">
      <c r="A148" s="9">
        <f t="shared" si="64"/>
        <v>139</v>
      </c>
      <c r="B148" s="13" t="s">
        <v>16</v>
      </c>
      <c r="C148" s="31">
        <f>SUM(D148:I148)</f>
        <v>10000</v>
      </c>
      <c r="D148" s="14">
        <f t="shared" ref="D148:I148" si="66">SUM(D149)</f>
        <v>1500</v>
      </c>
      <c r="E148" s="14">
        <f t="shared" si="66"/>
        <v>1500</v>
      </c>
      <c r="F148" s="14">
        <f t="shared" si="66"/>
        <v>0</v>
      </c>
      <c r="G148" s="14">
        <f t="shared" si="66"/>
        <v>1000</v>
      </c>
      <c r="H148" s="14">
        <f t="shared" si="66"/>
        <v>3000</v>
      </c>
      <c r="I148" s="14">
        <f t="shared" si="66"/>
        <v>3000</v>
      </c>
      <c r="J148" s="59">
        <v>29</v>
      </c>
    </row>
    <row r="149" spans="1:171" x14ac:dyDescent="0.25">
      <c r="A149" s="9">
        <f t="shared" si="64"/>
        <v>140</v>
      </c>
      <c r="B149" s="13" t="s">
        <v>4</v>
      </c>
      <c r="C149" s="31">
        <f>SUM(D149:I149)</f>
        <v>10000</v>
      </c>
      <c r="D149" s="14">
        <v>1500</v>
      </c>
      <c r="E149" s="14">
        <v>1500</v>
      </c>
      <c r="F149" s="14">
        <v>0</v>
      </c>
      <c r="G149" s="14">
        <v>1000</v>
      </c>
      <c r="H149" s="14">
        <v>3000</v>
      </c>
      <c r="I149" s="14">
        <v>3000</v>
      </c>
      <c r="J149" s="60"/>
    </row>
    <row r="150" spans="1:171" ht="25.5" customHeight="1" x14ac:dyDescent="0.25">
      <c r="A150" s="9">
        <f t="shared" si="64"/>
        <v>141</v>
      </c>
      <c r="B150" s="84" t="s">
        <v>74</v>
      </c>
      <c r="C150" s="85"/>
      <c r="D150" s="85"/>
      <c r="E150" s="85"/>
      <c r="F150" s="85"/>
      <c r="G150" s="85"/>
      <c r="H150" s="85"/>
      <c r="I150" s="85"/>
      <c r="J150" s="86"/>
    </row>
    <row r="151" spans="1:171" x14ac:dyDescent="0.25">
      <c r="A151" s="9">
        <f t="shared" si="64"/>
        <v>142</v>
      </c>
      <c r="B151" s="13" t="s">
        <v>16</v>
      </c>
      <c r="C151" s="31">
        <f>SUM(D151:I151)</f>
        <v>81</v>
      </c>
      <c r="D151" s="14">
        <f t="shared" ref="D151:I151" si="67">SUM(D152)</f>
        <v>0</v>
      </c>
      <c r="E151" s="14">
        <f t="shared" si="67"/>
        <v>27</v>
      </c>
      <c r="F151" s="14">
        <f t="shared" si="67"/>
        <v>27</v>
      </c>
      <c r="G151" s="14">
        <f t="shared" si="67"/>
        <v>27</v>
      </c>
      <c r="H151" s="14">
        <f t="shared" si="67"/>
        <v>0</v>
      </c>
      <c r="I151" s="14">
        <f t="shared" si="67"/>
        <v>0</v>
      </c>
      <c r="J151" s="59">
        <v>30</v>
      </c>
    </row>
    <row r="152" spans="1:171" x14ac:dyDescent="0.25">
      <c r="A152" s="9">
        <f t="shared" si="64"/>
        <v>143</v>
      </c>
      <c r="B152" s="13" t="s">
        <v>5</v>
      </c>
      <c r="C152" s="31">
        <f>SUM(D152:I152)</f>
        <v>81</v>
      </c>
      <c r="D152" s="14">
        <v>0</v>
      </c>
      <c r="E152" s="14">
        <v>27</v>
      </c>
      <c r="F152" s="14">
        <v>27</v>
      </c>
      <c r="G152" s="14">
        <v>27</v>
      </c>
      <c r="H152" s="14">
        <v>0</v>
      </c>
      <c r="I152" s="14">
        <v>0</v>
      </c>
      <c r="J152" s="60"/>
    </row>
    <row r="153" spans="1:171" ht="14.25" customHeight="1" x14ac:dyDescent="0.25">
      <c r="A153" s="9">
        <f t="shared" si="64"/>
        <v>144</v>
      </c>
      <c r="B153" s="81" t="s">
        <v>75</v>
      </c>
      <c r="C153" s="82"/>
      <c r="D153" s="82"/>
      <c r="E153" s="82"/>
      <c r="F153" s="82"/>
      <c r="G153" s="82"/>
      <c r="H153" s="82"/>
      <c r="I153" s="82"/>
      <c r="J153" s="83"/>
      <c r="K153" s="6"/>
    </row>
    <row r="154" spans="1:171" ht="15.75" customHeight="1" x14ac:dyDescent="0.25">
      <c r="A154" s="9">
        <f t="shared" si="64"/>
        <v>145</v>
      </c>
      <c r="B154" s="13" t="s">
        <v>16</v>
      </c>
      <c r="C154" s="31">
        <f>SUM(D154:I154)</f>
        <v>3409.7136599999999</v>
      </c>
      <c r="D154" s="14">
        <f t="shared" ref="D154:I154" si="68">SUM(D155)</f>
        <v>313.71366</v>
      </c>
      <c r="E154" s="14">
        <f t="shared" si="68"/>
        <v>300</v>
      </c>
      <c r="F154" s="14">
        <f t="shared" si="68"/>
        <v>300</v>
      </c>
      <c r="G154" s="14">
        <f t="shared" si="68"/>
        <v>300</v>
      </c>
      <c r="H154" s="14">
        <f t="shared" si="68"/>
        <v>1098</v>
      </c>
      <c r="I154" s="14">
        <f t="shared" si="68"/>
        <v>1098</v>
      </c>
      <c r="J154" s="59">
        <v>32</v>
      </c>
      <c r="K154" s="6"/>
    </row>
    <row r="155" spans="1:171" ht="15.75" customHeight="1" x14ac:dyDescent="0.25">
      <c r="A155" s="9">
        <f t="shared" si="64"/>
        <v>146</v>
      </c>
      <c r="B155" s="13" t="s">
        <v>4</v>
      </c>
      <c r="C155" s="31">
        <f>SUM(D155:I155)</f>
        <v>3409.7136599999999</v>
      </c>
      <c r="D155" s="14">
        <v>313.71366</v>
      </c>
      <c r="E155" s="14">
        <v>300</v>
      </c>
      <c r="F155" s="14">
        <v>300</v>
      </c>
      <c r="G155" s="14">
        <v>300</v>
      </c>
      <c r="H155" s="14">
        <v>1098</v>
      </c>
      <c r="I155" s="14">
        <v>1098</v>
      </c>
      <c r="J155" s="60"/>
      <c r="K155" s="6"/>
    </row>
    <row r="156" spans="1:171" ht="30" customHeight="1" x14ac:dyDescent="0.25">
      <c r="A156" s="9">
        <f>SUM(A155+1)</f>
        <v>147</v>
      </c>
      <c r="B156" s="64" t="s">
        <v>51</v>
      </c>
      <c r="C156" s="69"/>
      <c r="D156" s="69"/>
      <c r="E156" s="69"/>
      <c r="F156" s="69"/>
      <c r="G156" s="69"/>
      <c r="H156" s="69"/>
      <c r="I156" s="69"/>
      <c r="J156" s="70"/>
      <c r="K156" s="7"/>
    </row>
    <row r="157" spans="1:171" s="2" customFormat="1" ht="25.5" x14ac:dyDescent="0.25">
      <c r="A157" s="9">
        <f t="shared" si="64"/>
        <v>148</v>
      </c>
      <c r="B157" s="43" t="s">
        <v>47</v>
      </c>
      <c r="C157" s="46">
        <f>SUM(D157:I157)</f>
        <v>11708.334070000001</v>
      </c>
      <c r="D157" s="42">
        <f t="shared" ref="D157:I157" si="69">SUM(D158)</f>
        <v>1695.73407</v>
      </c>
      <c r="E157" s="42">
        <f t="shared" si="69"/>
        <v>2200</v>
      </c>
      <c r="F157" s="42">
        <f t="shared" si="69"/>
        <v>1620</v>
      </c>
      <c r="G157" s="42">
        <f t="shared" si="69"/>
        <v>1120</v>
      </c>
      <c r="H157" s="42">
        <f t="shared" si="69"/>
        <v>2536.3000000000002</v>
      </c>
      <c r="I157" s="42">
        <f t="shared" si="69"/>
        <v>2536.3000000000002</v>
      </c>
      <c r="J157" s="67" t="s">
        <v>28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</row>
    <row r="158" spans="1:171" s="2" customFormat="1" x14ac:dyDescent="0.25">
      <c r="A158" s="9">
        <f t="shared" si="64"/>
        <v>149</v>
      </c>
      <c r="B158" s="13" t="s">
        <v>4</v>
      </c>
      <c r="C158" s="31">
        <f>SUM(D158:I158)</f>
        <v>11708.334070000001</v>
      </c>
      <c r="D158" s="14">
        <f t="shared" ref="D158:I158" si="70">SUM(D170)</f>
        <v>1695.73407</v>
      </c>
      <c r="E158" s="14">
        <f t="shared" si="70"/>
        <v>2200</v>
      </c>
      <c r="F158" s="14">
        <f t="shared" si="70"/>
        <v>1620</v>
      </c>
      <c r="G158" s="14">
        <f t="shared" si="70"/>
        <v>1120</v>
      </c>
      <c r="H158" s="14">
        <f t="shared" si="70"/>
        <v>2536.3000000000002</v>
      </c>
      <c r="I158" s="14">
        <f t="shared" si="70"/>
        <v>2536.3000000000002</v>
      </c>
      <c r="J158" s="68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</row>
    <row r="159" spans="1:171" ht="12.75" customHeight="1" x14ac:dyDescent="0.25">
      <c r="A159" s="9">
        <f t="shared" si="64"/>
        <v>150</v>
      </c>
      <c r="B159" s="18" t="s">
        <v>9</v>
      </c>
      <c r="C159" s="19"/>
      <c r="D159" s="19"/>
      <c r="E159" s="19"/>
      <c r="F159" s="19"/>
      <c r="G159" s="19"/>
      <c r="H159" s="19"/>
      <c r="I159" s="19"/>
      <c r="J159" s="20"/>
    </row>
    <row r="160" spans="1:171" ht="38.25" x14ac:dyDescent="0.25">
      <c r="A160" s="9">
        <f t="shared" si="64"/>
        <v>151</v>
      </c>
      <c r="B160" s="13" t="s">
        <v>21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7">
        <v>0</v>
      </c>
      <c r="J160" s="59" t="s">
        <v>28</v>
      </c>
    </row>
    <row r="161" spans="1:10" x14ac:dyDescent="0.25">
      <c r="A161" s="9">
        <f t="shared" si="64"/>
        <v>152</v>
      </c>
      <c r="B161" s="13" t="s">
        <v>4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60"/>
    </row>
    <row r="162" spans="1:10" ht="12.75" customHeight="1" x14ac:dyDescent="0.25">
      <c r="A162" s="9">
        <f t="shared" si="64"/>
        <v>153</v>
      </c>
      <c r="B162" s="74" t="s">
        <v>10</v>
      </c>
      <c r="C162" s="75"/>
      <c r="D162" s="75"/>
      <c r="E162" s="75"/>
      <c r="F162" s="75"/>
      <c r="G162" s="75"/>
      <c r="H162" s="75"/>
      <c r="I162" s="75"/>
      <c r="J162" s="76"/>
    </row>
    <row r="163" spans="1:10" ht="51" x14ac:dyDescent="0.25">
      <c r="A163" s="9">
        <f t="shared" si="64"/>
        <v>154</v>
      </c>
      <c r="B163" s="24" t="s">
        <v>23</v>
      </c>
      <c r="C163" s="40">
        <f>SUM(C164)</f>
        <v>0</v>
      </c>
      <c r="D163" s="40">
        <f t="shared" ref="D163:I163" si="71">SUM(D164)</f>
        <v>0</v>
      </c>
      <c r="E163" s="40">
        <f t="shared" si="71"/>
        <v>0</v>
      </c>
      <c r="F163" s="40">
        <f t="shared" si="71"/>
        <v>0</v>
      </c>
      <c r="G163" s="40">
        <f t="shared" si="71"/>
        <v>0</v>
      </c>
      <c r="H163" s="40">
        <f t="shared" si="71"/>
        <v>0</v>
      </c>
      <c r="I163" s="40">
        <f t="shared" si="71"/>
        <v>0</v>
      </c>
      <c r="J163" s="57" t="s">
        <v>28</v>
      </c>
    </row>
    <row r="164" spans="1:10" x14ac:dyDescent="0.25">
      <c r="A164" s="9">
        <f t="shared" si="64"/>
        <v>155</v>
      </c>
      <c r="B164" s="21" t="s">
        <v>4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58"/>
    </row>
    <row r="165" spans="1:10" ht="12" customHeight="1" x14ac:dyDescent="0.25">
      <c r="A165" s="9">
        <f t="shared" si="64"/>
        <v>156</v>
      </c>
      <c r="B165" s="37" t="s">
        <v>11</v>
      </c>
      <c r="C165" s="38"/>
      <c r="D165" s="38"/>
      <c r="E165" s="38"/>
      <c r="F165" s="38"/>
      <c r="G165" s="38"/>
      <c r="H165" s="38"/>
      <c r="I165" s="38"/>
      <c r="J165" s="39"/>
    </row>
    <row r="166" spans="1:10" x14ac:dyDescent="0.25">
      <c r="A166" s="9">
        <f t="shared" si="64"/>
        <v>157</v>
      </c>
      <c r="B166" s="24" t="s">
        <v>8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57" t="s">
        <v>28</v>
      </c>
    </row>
    <row r="167" spans="1:10" x14ac:dyDescent="0.25">
      <c r="A167" s="9">
        <f t="shared" si="64"/>
        <v>158</v>
      </c>
      <c r="B167" s="21" t="s">
        <v>4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58"/>
    </row>
    <row r="168" spans="1:10" ht="15" customHeight="1" x14ac:dyDescent="0.25">
      <c r="A168" s="9">
        <f t="shared" si="64"/>
        <v>159</v>
      </c>
      <c r="B168" s="45" t="s">
        <v>17</v>
      </c>
      <c r="C168" s="19"/>
      <c r="D168" s="19"/>
      <c r="E168" s="19"/>
      <c r="F168" s="19"/>
      <c r="G168" s="19"/>
      <c r="H168" s="19"/>
      <c r="I168" s="19"/>
      <c r="J168" s="20"/>
    </row>
    <row r="169" spans="1:10" ht="38.25" x14ac:dyDescent="0.25">
      <c r="A169" s="9">
        <f t="shared" si="64"/>
        <v>160</v>
      </c>
      <c r="B169" s="43" t="s">
        <v>13</v>
      </c>
      <c r="C169" s="42">
        <f t="shared" ref="C169:I169" si="72">SUM(C170)</f>
        <v>11708.334070000001</v>
      </c>
      <c r="D169" s="42">
        <f t="shared" si="72"/>
        <v>1695.73407</v>
      </c>
      <c r="E169" s="42">
        <f t="shared" si="72"/>
        <v>2200</v>
      </c>
      <c r="F169" s="42">
        <f t="shared" si="72"/>
        <v>1620</v>
      </c>
      <c r="G169" s="42">
        <f t="shared" si="72"/>
        <v>1120</v>
      </c>
      <c r="H169" s="42">
        <f t="shared" si="72"/>
        <v>2536.3000000000002</v>
      </c>
      <c r="I169" s="42">
        <f t="shared" si="72"/>
        <v>2536.3000000000002</v>
      </c>
      <c r="J169" s="67" t="s">
        <v>28</v>
      </c>
    </row>
    <row r="170" spans="1:10" x14ac:dyDescent="0.25">
      <c r="A170" s="9">
        <f t="shared" si="64"/>
        <v>161</v>
      </c>
      <c r="B170" s="32" t="s">
        <v>4</v>
      </c>
      <c r="C170" s="31">
        <f>SUM(D170:I170)</f>
        <v>11708.334070000001</v>
      </c>
      <c r="D170" s="14">
        <f t="shared" ref="D170:I170" si="73">SUM(D173+D182+D185+D197+D200)</f>
        <v>1695.73407</v>
      </c>
      <c r="E170" s="14">
        <f t="shared" si="73"/>
        <v>2200</v>
      </c>
      <c r="F170" s="14">
        <f t="shared" si="73"/>
        <v>1620</v>
      </c>
      <c r="G170" s="14">
        <f t="shared" si="73"/>
        <v>1120</v>
      </c>
      <c r="H170" s="14">
        <f t="shared" si="73"/>
        <v>2536.3000000000002</v>
      </c>
      <c r="I170" s="14">
        <f t="shared" si="73"/>
        <v>2536.3000000000002</v>
      </c>
      <c r="J170" s="68"/>
    </row>
    <row r="171" spans="1:10" ht="15" customHeight="1" x14ac:dyDescent="0.25">
      <c r="A171" s="9">
        <f t="shared" si="64"/>
        <v>162</v>
      </c>
      <c r="B171" s="61" t="s">
        <v>37</v>
      </c>
      <c r="C171" s="62"/>
      <c r="D171" s="62"/>
      <c r="E171" s="62"/>
      <c r="F171" s="62"/>
      <c r="G171" s="62"/>
      <c r="H171" s="62"/>
      <c r="I171" s="62"/>
      <c r="J171" s="63"/>
    </row>
    <row r="172" spans="1:10" x14ac:dyDescent="0.25">
      <c r="A172" s="9">
        <f t="shared" si="64"/>
        <v>163</v>
      </c>
      <c r="B172" s="24" t="s">
        <v>24</v>
      </c>
      <c r="C172" s="28">
        <f t="shared" ref="C172:I172" si="74">SUM(C173)</f>
        <v>1959.0449999999998</v>
      </c>
      <c r="D172" s="28">
        <f t="shared" si="74"/>
        <v>226.44499999999999</v>
      </c>
      <c r="E172" s="28">
        <f t="shared" si="74"/>
        <v>300</v>
      </c>
      <c r="F172" s="28">
        <f t="shared" si="74"/>
        <v>300</v>
      </c>
      <c r="G172" s="28">
        <f t="shared" si="74"/>
        <v>300</v>
      </c>
      <c r="H172" s="28">
        <f t="shared" si="74"/>
        <v>416.3</v>
      </c>
      <c r="I172" s="28">
        <f t="shared" si="74"/>
        <v>416.3</v>
      </c>
      <c r="J172" s="57" t="s">
        <v>70</v>
      </c>
    </row>
    <row r="173" spans="1:10" x14ac:dyDescent="0.25">
      <c r="A173" s="9">
        <f t="shared" si="64"/>
        <v>164</v>
      </c>
      <c r="B173" s="24" t="s">
        <v>4</v>
      </c>
      <c r="C173" s="31">
        <f>SUM(D173:I173)</f>
        <v>1959.0449999999998</v>
      </c>
      <c r="D173" s="28">
        <f t="shared" ref="D173:I173" si="75">SUM(D176+D179)</f>
        <v>226.44499999999999</v>
      </c>
      <c r="E173" s="28">
        <f t="shared" si="75"/>
        <v>300</v>
      </c>
      <c r="F173" s="28">
        <f t="shared" si="75"/>
        <v>300</v>
      </c>
      <c r="G173" s="28">
        <f t="shared" si="75"/>
        <v>300</v>
      </c>
      <c r="H173" s="28">
        <f t="shared" si="75"/>
        <v>416.3</v>
      </c>
      <c r="I173" s="28">
        <f t="shared" si="75"/>
        <v>416.3</v>
      </c>
      <c r="J173" s="58"/>
    </row>
    <row r="174" spans="1:10" ht="15" customHeight="1" x14ac:dyDescent="0.25">
      <c r="A174" s="9">
        <f t="shared" si="64"/>
        <v>165</v>
      </c>
      <c r="B174" s="71" t="s">
        <v>36</v>
      </c>
      <c r="C174" s="72"/>
      <c r="D174" s="72"/>
      <c r="E174" s="72"/>
      <c r="F174" s="72"/>
      <c r="G174" s="72"/>
      <c r="H174" s="72"/>
      <c r="I174" s="72"/>
      <c r="J174" s="73"/>
    </row>
    <row r="175" spans="1:10" x14ac:dyDescent="0.25">
      <c r="A175" s="9">
        <f t="shared" si="64"/>
        <v>166</v>
      </c>
      <c r="B175" s="24" t="s">
        <v>27</v>
      </c>
      <c r="C175" s="28">
        <f t="shared" ref="C175:I175" si="76">SUM(C176)</f>
        <v>781.59999999999991</v>
      </c>
      <c r="D175" s="28">
        <f t="shared" si="76"/>
        <v>99</v>
      </c>
      <c r="E175" s="28">
        <f t="shared" si="76"/>
        <v>100</v>
      </c>
      <c r="F175" s="28">
        <f t="shared" si="76"/>
        <v>100</v>
      </c>
      <c r="G175" s="28">
        <f t="shared" si="76"/>
        <v>100</v>
      </c>
      <c r="H175" s="28">
        <f t="shared" si="76"/>
        <v>191.3</v>
      </c>
      <c r="I175" s="28">
        <f t="shared" si="76"/>
        <v>191.3</v>
      </c>
      <c r="J175" s="57">
        <v>36</v>
      </c>
    </row>
    <row r="176" spans="1:10" x14ac:dyDescent="0.25">
      <c r="A176" s="9">
        <f t="shared" si="64"/>
        <v>167</v>
      </c>
      <c r="B176" s="24" t="s">
        <v>4</v>
      </c>
      <c r="C176" s="31">
        <f>SUM(D176:I176)</f>
        <v>781.59999999999991</v>
      </c>
      <c r="D176" s="28">
        <v>99</v>
      </c>
      <c r="E176" s="28">
        <v>100</v>
      </c>
      <c r="F176" s="28">
        <v>100</v>
      </c>
      <c r="G176" s="14">
        <v>100</v>
      </c>
      <c r="H176" s="28">
        <v>191.3</v>
      </c>
      <c r="I176" s="28">
        <v>191.3</v>
      </c>
      <c r="J176" s="58"/>
    </row>
    <row r="177" spans="1:10" ht="22.5" customHeight="1" x14ac:dyDescent="0.25">
      <c r="A177" s="9">
        <f t="shared" si="64"/>
        <v>168</v>
      </c>
      <c r="B177" s="71" t="s">
        <v>38</v>
      </c>
      <c r="C177" s="72"/>
      <c r="D177" s="72"/>
      <c r="E177" s="72"/>
      <c r="F177" s="72"/>
      <c r="G177" s="72"/>
      <c r="H177" s="72"/>
      <c r="I177" s="72"/>
      <c r="J177" s="73"/>
    </row>
    <row r="178" spans="1:10" x14ac:dyDescent="0.25">
      <c r="A178" s="9">
        <f t="shared" si="64"/>
        <v>169</v>
      </c>
      <c r="B178" s="24" t="s">
        <v>27</v>
      </c>
      <c r="C178" s="28">
        <f t="shared" ref="C178:I178" si="77">SUM(C179)</f>
        <v>1177.4449999999999</v>
      </c>
      <c r="D178" s="28">
        <f t="shared" si="77"/>
        <v>127.44499999999999</v>
      </c>
      <c r="E178" s="28">
        <f t="shared" si="77"/>
        <v>200</v>
      </c>
      <c r="F178" s="28">
        <f t="shared" si="77"/>
        <v>200</v>
      </c>
      <c r="G178" s="28">
        <f t="shared" si="77"/>
        <v>200</v>
      </c>
      <c r="H178" s="28">
        <f t="shared" si="77"/>
        <v>225</v>
      </c>
      <c r="I178" s="28">
        <f t="shared" si="77"/>
        <v>225</v>
      </c>
      <c r="J178" s="57">
        <v>37</v>
      </c>
    </row>
    <row r="179" spans="1:10" x14ac:dyDescent="0.25">
      <c r="A179" s="9">
        <f t="shared" si="64"/>
        <v>170</v>
      </c>
      <c r="B179" s="24" t="s">
        <v>4</v>
      </c>
      <c r="C179" s="31">
        <f>SUM(D179:I179)</f>
        <v>1177.4449999999999</v>
      </c>
      <c r="D179" s="28">
        <v>127.44499999999999</v>
      </c>
      <c r="E179" s="14">
        <v>200</v>
      </c>
      <c r="F179" s="14">
        <v>200</v>
      </c>
      <c r="G179" s="14">
        <v>200</v>
      </c>
      <c r="H179" s="28">
        <v>225</v>
      </c>
      <c r="I179" s="28">
        <v>225</v>
      </c>
      <c r="J179" s="58"/>
    </row>
    <row r="180" spans="1:10" ht="15" customHeight="1" x14ac:dyDescent="0.25">
      <c r="A180" s="9">
        <f t="shared" si="64"/>
        <v>171</v>
      </c>
      <c r="B180" s="61" t="s">
        <v>39</v>
      </c>
      <c r="C180" s="62"/>
      <c r="D180" s="62"/>
      <c r="E180" s="62"/>
      <c r="F180" s="62"/>
      <c r="G180" s="62"/>
      <c r="H180" s="62"/>
      <c r="I180" s="62"/>
      <c r="J180" s="63"/>
    </row>
    <row r="181" spans="1:10" x14ac:dyDescent="0.25">
      <c r="A181" s="9">
        <f t="shared" si="64"/>
        <v>172</v>
      </c>
      <c r="B181" s="24" t="s">
        <v>27</v>
      </c>
      <c r="C181" s="28">
        <f t="shared" ref="C181:I181" si="78">SUM(C182)</f>
        <v>7299.6556300000002</v>
      </c>
      <c r="D181" s="28">
        <f t="shared" si="78"/>
        <v>1299.65563</v>
      </c>
      <c r="E181" s="28">
        <f t="shared" si="78"/>
        <v>1500</v>
      </c>
      <c r="F181" s="28">
        <f t="shared" si="78"/>
        <v>1000</v>
      </c>
      <c r="G181" s="28">
        <f t="shared" si="78"/>
        <v>500</v>
      </c>
      <c r="H181" s="28">
        <f t="shared" si="78"/>
        <v>1500</v>
      </c>
      <c r="I181" s="28">
        <f t="shared" si="78"/>
        <v>1500</v>
      </c>
      <c r="J181" s="57">
        <v>38</v>
      </c>
    </row>
    <row r="182" spans="1:10" x14ac:dyDescent="0.25">
      <c r="A182" s="9">
        <f t="shared" si="64"/>
        <v>173</v>
      </c>
      <c r="B182" s="24" t="s">
        <v>4</v>
      </c>
      <c r="C182" s="31">
        <f>SUM(D182:I182)</f>
        <v>7299.6556300000002</v>
      </c>
      <c r="D182" s="28">
        <v>1299.65563</v>
      </c>
      <c r="E182" s="14">
        <v>1500</v>
      </c>
      <c r="F182" s="14">
        <v>1000</v>
      </c>
      <c r="G182" s="14">
        <v>500</v>
      </c>
      <c r="H182" s="28">
        <v>1500</v>
      </c>
      <c r="I182" s="28">
        <v>1500</v>
      </c>
      <c r="J182" s="58"/>
    </row>
    <row r="183" spans="1:10" ht="23.25" customHeight="1" x14ac:dyDescent="0.25">
      <c r="A183" s="9">
        <f t="shared" si="64"/>
        <v>174</v>
      </c>
      <c r="B183" s="61" t="s">
        <v>40</v>
      </c>
      <c r="C183" s="62"/>
      <c r="D183" s="62"/>
      <c r="E183" s="62"/>
      <c r="F183" s="62"/>
      <c r="G183" s="62"/>
      <c r="H183" s="62"/>
      <c r="I183" s="62"/>
      <c r="J183" s="63"/>
    </row>
    <row r="184" spans="1:10" x14ac:dyDescent="0.25">
      <c r="A184" s="9">
        <f t="shared" si="64"/>
        <v>175</v>
      </c>
      <c r="B184" s="24" t="s">
        <v>24</v>
      </c>
      <c r="C184" s="28">
        <f t="shared" ref="C184:I184" si="79">SUM(C185)</f>
        <v>650.63344000000006</v>
      </c>
      <c r="D184" s="28">
        <f t="shared" si="79"/>
        <v>70.633440000000007</v>
      </c>
      <c r="E184" s="28">
        <f t="shared" si="79"/>
        <v>100</v>
      </c>
      <c r="F184" s="28">
        <f t="shared" si="79"/>
        <v>120</v>
      </c>
      <c r="G184" s="28">
        <f t="shared" si="79"/>
        <v>120</v>
      </c>
      <c r="H184" s="28">
        <f t="shared" si="79"/>
        <v>120</v>
      </c>
      <c r="I184" s="28">
        <f t="shared" si="79"/>
        <v>120</v>
      </c>
      <c r="J184" s="57" t="s">
        <v>77</v>
      </c>
    </row>
    <row r="185" spans="1:10" x14ac:dyDescent="0.25">
      <c r="A185" s="9">
        <f t="shared" si="64"/>
        <v>176</v>
      </c>
      <c r="B185" s="15" t="s">
        <v>4</v>
      </c>
      <c r="C185" s="31">
        <f>SUM(D185:I185)</f>
        <v>650.63344000000006</v>
      </c>
      <c r="D185" s="29">
        <f t="shared" ref="D185:I185" si="80">SUM(D194+D188+D191)</f>
        <v>70.633440000000007</v>
      </c>
      <c r="E185" s="29">
        <f t="shared" si="80"/>
        <v>100</v>
      </c>
      <c r="F185" s="29">
        <f t="shared" si="80"/>
        <v>120</v>
      </c>
      <c r="G185" s="29">
        <f t="shared" si="80"/>
        <v>120</v>
      </c>
      <c r="H185" s="29">
        <f t="shared" si="80"/>
        <v>120</v>
      </c>
      <c r="I185" s="29">
        <f t="shared" si="80"/>
        <v>120</v>
      </c>
      <c r="J185" s="58"/>
    </row>
    <row r="186" spans="1:10" ht="15" customHeight="1" x14ac:dyDescent="0.25">
      <c r="A186" s="9">
        <f t="shared" si="64"/>
        <v>177</v>
      </c>
      <c r="B186" s="71" t="s">
        <v>41</v>
      </c>
      <c r="C186" s="72"/>
      <c r="D186" s="72"/>
      <c r="E186" s="72"/>
      <c r="F186" s="72"/>
      <c r="G186" s="72"/>
      <c r="H186" s="72"/>
      <c r="I186" s="72"/>
      <c r="J186" s="73"/>
    </row>
    <row r="187" spans="1:10" x14ac:dyDescent="0.25">
      <c r="A187" s="9">
        <f t="shared" si="64"/>
        <v>178</v>
      </c>
      <c r="B187" s="15" t="s">
        <v>24</v>
      </c>
      <c r="C187" s="23">
        <f t="shared" ref="C187:I187" si="81">SUM(C188)</f>
        <v>301.94400000000002</v>
      </c>
      <c r="D187" s="23">
        <f t="shared" si="81"/>
        <v>21.943999999999999</v>
      </c>
      <c r="E187" s="23">
        <f t="shared" si="81"/>
        <v>40</v>
      </c>
      <c r="F187" s="23">
        <f t="shared" si="81"/>
        <v>60</v>
      </c>
      <c r="G187" s="23">
        <f t="shared" si="81"/>
        <v>60</v>
      </c>
      <c r="H187" s="23">
        <f t="shared" si="81"/>
        <v>60</v>
      </c>
      <c r="I187" s="23">
        <f t="shared" si="81"/>
        <v>60</v>
      </c>
      <c r="J187" s="57">
        <v>41</v>
      </c>
    </row>
    <row r="188" spans="1:10" x14ac:dyDescent="0.25">
      <c r="A188" s="9">
        <f t="shared" si="64"/>
        <v>179</v>
      </c>
      <c r="B188" s="24" t="s">
        <v>4</v>
      </c>
      <c r="C188" s="31">
        <f>SUM(D188:I188)</f>
        <v>301.94400000000002</v>
      </c>
      <c r="D188" s="25">
        <v>21.943999999999999</v>
      </c>
      <c r="E188" s="55">
        <v>40</v>
      </c>
      <c r="F188" s="25">
        <v>60</v>
      </c>
      <c r="G188" s="25">
        <v>60</v>
      </c>
      <c r="H188" s="25">
        <v>60</v>
      </c>
      <c r="I188" s="25">
        <v>60</v>
      </c>
      <c r="J188" s="58"/>
    </row>
    <row r="189" spans="1:10" x14ac:dyDescent="0.25">
      <c r="A189" s="9">
        <f t="shared" si="64"/>
        <v>180</v>
      </c>
      <c r="B189" s="71" t="s">
        <v>42</v>
      </c>
      <c r="C189" s="72"/>
      <c r="D189" s="72"/>
      <c r="E189" s="72"/>
      <c r="F189" s="72"/>
      <c r="G189" s="72"/>
      <c r="H189" s="72"/>
      <c r="I189" s="72"/>
      <c r="J189" s="73"/>
    </row>
    <row r="190" spans="1:10" x14ac:dyDescent="0.25">
      <c r="A190" s="9">
        <f t="shared" si="64"/>
        <v>181</v>
      </c>
      <c r="B190" s="15" t="s">
        <v>24</v>
      </c>
      <c r="C190" s="23">
        <f t="shared" ref="C190:I190" si="82">SUM(C191)</f>
        <v>173.68943999999999</v>
      </c>
      <c r="D190" s="23">
        <f t="shared" si="82"/>
        <v>23.689440000000001</v>
      </c>
      <c r="E190" s="23">
        <f t="shared" si="82"/>
        <v>30</v>
      </c>
      <c r="F190" s="23">
        <f t="shared" si="82"/>
        <v>30</v>
      </c>
      <c r="G190" s="23">
        <f t="shared" si="82"/>
        <v>30</v>
      </c>
      <c r="H190" s="23">
        <f t="shared" si="82"/>
        <v>30</v>
      </c>
      <c r="I190" s="23">
        <f t="shared" si="82"/>
        <v>30</v>
      </c>
      <c r="J190" s="57">
        <v>42</v>
      </c>
    </row>
    <row r="191" spans="1:10" x14ac:dyDescent="0.25">
      <c r="A191" s="9">
        <f t="shared" si="64"/>
        <v>182</v>
      </c>
      <c r="B191" s="24" t="s">
        <v>4</v>
      </c>
      <c r="C191" s="31">
        <f>SUM(D191:I191)</f>
        <v>173.68943999999999</v>
      </c>
      <c r="D191" s="25">
        <v>23.689440000000001</v>
      </c>
      <c r="E191" s="25">
        <v>30</v>
      </c>
      <c r="F191" s="25">
        <v>30</v>
      </c>
      <c r="G191" s="25">
        <v>30</v>
      </c>
      <c r="H191" s="25">
        <v>30</v>
      </c>
      <c r="I191" s="25">
        <v>30</v>
      </c>
      <c r="J191" s="58"/>
    </row>
    <row r="192" spans="1:10" ht="12" customHeight="1" x14ac:dyDescent="0.25">
      <c r="A192" s="9">
        <f t="shared" si="64"/>
        <v>183</v>
      </c>
      <c r="B192" s="71" t="s">
        <v>43</v>
      </c>
      <c r="C192" s="72"/>
      <c r="D192" s="72"/>
      <c r="E192" s="72"/>
      <c r="F192" s="72"/>
      <c r="G192" s="72"/>
      <c r="H192" s="72"/>
      <c r="I192" s="72"/>
      <c r="J192" s="73"/>
    </row>
    <row r="193" spans="1:10" x14ac:dyDescent="0.25">
      <c r="A193" s="9">
        <f t="shared" si="64"/>
        <v>184</v>
      </c>
      <c r="B193" s="15" t="s">
        <v>24</v>
      </c>
      <c r="C193" s="31">
        <f>SUM(D193:I193)</f>
        <v>175</v>
      </c>
      <c r="D193" s="23">
        <f t="shared" ref="D193:I193" si="83">SUM(D194)</f>
        <v>25</v>
      </c>
      <c r="E193" s="23">
        <f t="shared" si="83"/>
        <v>30</v>
      </c>
      <c r="F193" s="23">
        <f t="shared" si="83"/>
        <v>30</v>
      </c>
      <c r="G193" s="23">
        <f t="shared" si="83"/>
        <v>30</v>
      </c>
      <c r="H193" s="23">
        <f t="shared" si="83"/>
        <v>30</v>
      </c>
      <c r="I193" s="23">
        <f t="shared" si="83"/>
        <v>30</v>
      </c>
      <c r="J193" s="57">
        <v>43</v>
      </c>
    </row>
    <row r="194" spans="1:10" x14ac:dyDescent="0.25">
      <c r="A194" s="9">
        <f t="shared" si="64"/>
        <v>185</v>
      </c>
      <c r="B194" s="24" t="s">
        <v>4</v>
      </c>
      <c r="C194" s="31">
        <f>SUM(D194:I194)</f>
        <v>175</v>
      </c>
      <c r="D194" s="25">
        <v>25</v>
      </c>
      <c r="E194" s="25">
        <v>30</v>
      </c>
      <c r="F194" s="25">
        <v>30</v>
      </c>
      <c r="G194" s="25">
        <v>30</v>
      </c>
      <c r="H194" s="25">
        <v>30</v>
      </c>
      <c r="I194" s="25">
        <v>30</v>
      </c>
      <c r="J194" s="58"/>
    </row>
    <row r="195" spans="1:10" x14ac:dyDescent="0.25">
      <c r="A195" s="9">
        <f t="shared" si="64"/>
        <v>186</v>
      </c>
      <c r="B195" s="61" t="s">
        <v>49</v>
      </c>
      <c r="C195" s="62"/>
      <c r="D195" s="62"/>
      <c r="E195" s="62"/>
      <c r="F195" s="62"/>
      <c r="G195" s="62"/>
      <c r="H195" s="62"/>
      <c r="I195" s="62"/>
      <c r="J195" s="63"/>
    </row>
    <row r="196" spans="1:10" x14ac:dyDescent="0.25">
      <c r="A196" s="9">
        <f t="shared" si="64"/>
        <v>187</v>
      </c>
      <c r="B196" s="24" t="s">
        <v>16</v>
      </c>
      <c r="C196" s="28">
        <f t="shared" ref="C196:I196" si="84">SUM(C197)</f>
        <v>1700</v>
      </c>
      <c r="D196" s="28">
        <f t="shared" si="84"/>
        <v>0</v>
      </c>
      <c r="E196" s="28">
        <f t="shared" si="84"/>
        <v>300</v>
      </c>
      <c r="F196" s="28">
        <f t="shared" si="84"/>
        <v>200</v>
      </c>
      <c r="G196" s="28">
        <f t="shared" si="84"/>
        <v>200</v>
      </c>
      <c r="H196" s="28">
        <f t="shared" si="84"/>
        <v>500</v>
      </c>
      <c r="I196" s="28">
        <f t="shared" si="84"/>
        <v>500</v>
      </c>
      <c r="J196" s="57">
        <v>45</v>
      </c>
    </row>
    <row r="197" spans="1:10" x14ac:dyDescent="0.25">
      <c r="A197" s="9">
        <f t="shared" si="64"/>
        <v>188</v>
      </c>
      <c r="B197" s="24" t="s">
        <v>4</v>
      </c>
      <c r="C197" s="28">
        <f>SUM(D197:I197)</f>
        <v>1700</v>
      </c>
      <c r="D197" s="28">
        <v>0</v>
      </c>
      <c r="E197" s="14">
        <v>300</v>
      </c>
      <c r="F197" s="14">
        <v>200</v>
      </c>
      <c r="G197" s="14">
        <v>200</v>
      </c>
      <c r="H197" s="28">
        <v>500</v>
      </c>
      <c r="I197" s="28">
        <v>500</v>
      </c>
      <c r="J197" s="58"/>
    </row>
    <row r="198" spans="1:10" x14ac:dyDescent="0.25">
      <c r="A198" s="9">
        <f t="shared" si="64"/>
        <v>189</v>
      </c>
      <c r="B198" s="61" t="s">
        <v>76</v>
      </c>
      <c r="C198" s="62"/>
      <c r="D198" s="62"/>
      <c r="E198" s="62"/>
      <c r="F198" s="62"/>
      <c r="G198" s="62"/>
      <c r="H198" s="62"/>
      <c r="I198" s="62"/>
      <c r="J198" s="63"/>
    </row>
    <row r="199" spans="1:10" x14ac:dyDescent="0.25">
      <c r="A199" s="9">
        <f t="shared" si="64"/>
        <v>190</v>
      </c>
      <c r="B199" s="24" t="s">
        <v>16</v>
      </c>
      <c r="C199" s="28">
        <f t="shared" ref="C199:I199" si="85">SUM(C200)</f>
        <v>99</v>
      </c>
      <c r="D199" s="28">
        <f t="shared" si="85"/>
        <v>99</v>
      </c>
      <c r="E199" s="28">
        <f t="shared" si="85"/>
        <v>0</v>
      </c>
      <c r="F199" s="28">
        <f t="shared" si="85"/>
        <v>0</v>
      </c>
      <c r="G199" s="28">
        <f t="shared" si="85"/>
        <v>0</v>
      </c>
      <c r="H199" s="28">
        <f t="shared" si="85"/>
        <v>0</v>
      </c>
      <c r="I199" s="28">
        <f t="shared" si="85"/>
        <v>0</v>
      </c>
      <c r="J199" s="77">
        <v>39</v>
      </c>
    </row>
    <row r="200" spans="1:10" x14ac:dyDescent="0.25">
      <c r="A200" s="9">
        <f t="shared" si="64"/>
        <v>191</v>
      </c>
      <c r="B200" s="24" t="s">
        <v>4</v>
      </c>
      <c r="C200" s="28">
        <f>SUM(D200:I200)</f>
        <v>99</v>
      </c>
      <c r="D200" s="28">
        <v>99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78"/>
    </row>
    <row r="201" spans="1:10" ht="32.25" customHeight="1" x14ac:dyDescent="0.25">
      <c r="A201" s="9">
        <f t="shared" si="64"/>
        <v>192</v>
      </c>
      <c r="B201" s="64" t="s">
        <v>69</v>
      </c>
      <c r="C201" s="69"/>
      <c r="D201" s="69"/>
      <c r="E201" s="69"/>
      <c r="F201" s="69"/>
      <c r="G201" s="69"/>
      <c r="H201" s="69"/>
      <c r="I201" s="69"/>
      <c r="J201" s="70"/>
    </row>
    <row r="202" spans="1:10" ht="25.5" x14ac:dyDescent="0.25">
      <c r="A202" s="9">
        <f t="shared" si="64"/>
        <v>193</v>
      </c>
      <c r="B202" s="43" t="s">
        <v>59</v>
      </c>
      <c r="C202" s="46">
        <f>SUM(D202:I202)</f>
        <v>24052.61449</v>
      </c>
      <c r="D202" s="42">
        <f t="shared" ref="D202:I202" si="86">SUM(D203)</f>
        <v>5496.6144899999999</v>
      </c>
      <c r="E202" s="42">
        <f t="shared" si="86"/>
        <v>3800</v>
      </c>
      <c r="F202" s="42">
        <f t="shared" si="86"/>
        <v>3600</v>
      </c>
      <c r="G202" s="42">
        <f t="shared" si="86"/>
        <v>3650</v>
      </c>
      <c r="H202" s="42">
        <f t="shared" si="86"/>
        <v>3753</v>
      </c>
      <c r="I202" s="42">
        <f t="shared" si="86"/>
        <v>3753</v>
      </c>
      <c r="J202" s="67" t="s">
        <v>28</v>
      </c>
    </row>
    <row r="203" spans="1:10" x14ac:dyDescent="0.25">
      <c r="A203" s="9">
        <f t="shared" si="64"/>
        <v>194</v>
      </c>
      <c r="B203" s="13" t="s">
        <v>4</v>
      </c>
      <c r="C203" s="31">
        <f>SUM(D203:I203)</f>
        <v>24052.61449</v>
      </c>
      <c r="D203" s="14">
        <f t="shared" ref="D203:I203" si="87">SUM(D206+D218)</f>
        <v>5496.6144899999999</v>
      </c>
      <c r="E203" s="14">
        <f t="shared" si="87"/>
        <v>3800</v>
      </c>
      <c r="F203" s="14">
        <f t="shared" si="87"/>
        <v>3600</v>
      </c>
      <c r="G203" s="14">
        <f t="shared" si="87"/>
        <v>3650</v>
      </c>
      <c r="H203" s="14">
        <f t="shared" si="87"/>
        <v>3753</v>
      </c>
      <c r="I203" s="14">
        <f t="shared" si="87"/>
        <v>3753</v>
      </c>
      <c r="J203" s="68"/>
    </row>
    <row r="204" spans="1:10" x14ac:dyDescent="0.25">
      <c r="A204" s="9">
        <f t="shared" si="64"/>
        <v>195</v>
      </c>
      <c r="B204" s="18" t="s">
        <v>9</v>
      </c>
      <c r="C204" s="19"/>
      <c r="D204" s="19"/>
      <c r="E204" s="19"/>
      <c r="F204" s="19"/>
      <c r="G204" s="19"/>
      <c r="H204" s="19"/>
      <c r="I204" s="19"/>
      <c r="J204" s="20"/>
    </row>
    <row r="205" spans="1:10" ht="38.25" x14ac:dyDescent="0.25">
      <c r="A205" s="9">
        <f t="shared" si="64"/>
        <v>196</v>
      </c>
      <c r="B205" s="13" t="s">
        <v>21</v>
      </c>
      <c r="C205" s="14">
        <f>SUM(D205:I205)</f>
        <v>1515</v>
      </c>
      <c r="D205" s="14">
        <f t="shared" ref="D205:I205" si="88">SUM(D206)</f>
        <v>1515</v>
      </c>
      <c r="E205" s="14">
        <f t="shared" si="88"/>
        <v>0</v>
      </c>
      <c r="F205" s="14">
        <f t="shared" si="88"/>
        <v>0</v>
      </c>
      <c r="G205" s="14">
        <f t="shared" si="88"/>
        <v>0</v>
      </c>
      <c r="H205" s="14">
        <f t="shared" si="88"/>
        <v>0</v>
      </c>
      <c r="I205" s="14">
        <f t="shared" si="88"/>
        <v>0</v>
      </c>
      <c r="J205" s="59" t="s">
        <v>28</v>
      </c>
    </row>
    <row r="206" spans="1:10" x14ac:dyDescent="0.25">
      <c r="A206" s="9">
        <f t="shared" si="64"/>
        <v>197</v>
      </c>
      <c r="B206" s="13" t="s">
        <v>4</v>
      </c>
      <c r="C206" s="14">
        <f>SUM(D206:I206)</f>
        <v>1515</v>
      </c>
      <c r="D206" s="14">
        <f t="shared" ref="D206:I206" si="89">SUM(D209+D215)</f>
        <v>1515</v>
      </c>
      <c r="E206" s="14">
        <f t="shared" si="89"/>
        <v>0</v>
      </c>
      <c r="F206" s="14">
        <f t="shared" si="89"/>
        <v>0</v>
      </c>
      <c r="G206" s="14">
        <f t="shared" si="89"/>
        <v>0</v>
      </c>
      <c r="H206" s="14">
        <f t="shared" si="89"/>
        <v>0</v>
      </c>
      <c r="I206" s="14">
        <f t="shared" si="89"/>
        <v>0</v>
      </c>
      <c r="J206" s="60"/>
    </row>
    <row r="207" spans="1:10" x14ac:dyDescent="0.25">
      <c r="A207" s="9">
        <f t="shared" si="64"/>
        <v>198</v>
      </c>
      <c r="B207" s="74" t="s">
        <v>10</v>
      </c>
      <c r="C207" s="75"/>
      <c r="D207" s="75"/>
      <c r="E207" s="75"/>
      <c r="F207" s="75"/>
      <c r="G207" s="75"/>
      <c r="H207" s="75"/>
      <c r="I207" s="75"/>
      <c r="J207" s="76"/>
    </row>
    <row r="208" spans="1:10" ht="51" x14ac:dyDescent="0.25">
      <c r="A208" s="9">
        <f t="shared" si="64"/>
        <v>199</v>
      </c>
      <c r="B208" s="24" t="s">
        <v>23</v>
      </c>
      <c r="C208" s="40">
        <f>SUM(C209)</f>
        <v>1515</v>
      </c>
      <c r="D208" s="40">
        <f t="shared" ref="D208:I208" si="90">SUM(D209)</f>
        <v>1515</v>
      </c>
      <c r="E208" s="40">
        <f t="shared" si="90"/>
        <v>0</v>
      </c>
      <c r="F208" s="40">
        <f t="shared" si="90"/>
        <v>0</v>
      </c>
      <c r="G208" s="40">
        <f t="shared" si="90"/>
        <v>0</v>
      </c>
      <c r="H208" s="40">
        <f t="shared" si="90"/>
        <v>0</v>
      </c>
      <c r="I208" s="40">
        <f t="shared" si="90"/>
        <v>0</v>
      </c>
      <c r="J208" s="57" t="s">
        <v>28</v>
      </c>
    </row>
    <row r="209" spans="1:10" x14ac:dyDescent="0.25">
      <c r="A209" s="9">
        <f t="shared" si="64"/>
        <v>200</v>
      </c>
      <c r="B209" s="21" t="s">
        <v>4</v>
      </c>
      <c r="C209" s="28">
        <f>SUM(D209:I209)</f>
        <v>1515</v>
      </c>
      <c r="D209" s="28">
        <f t="shared" ref="D209:I209" si="91">SUM(D212)</f>
        <v>1515</v>
      </c>
      <c r="E209" s="28">
        <f t="shared" si="91"/>
        <v>0</v>
      </c>
      <c r="F209" s="28">
        <f t="shared" si="91"/>
        <v>0</v>
      </c>
      <c r="G209" s="28">
        <f t="shared" si="91"/>
        <v>0</v>
      </c>
      <c r="H209" s="28">
        <f t="shared" si="91"/>
        <v>0</v>
      </c>
      <c r="I209" s="28">
        <f t="shared" si="91"/>
        <v>0</v>
      </c>
      <c r="J209" s="58"/>
    </row>
    <row r="210" spans="1:10" ht="14.25" customHeight="1" x14ac:dyDescent="0.25">
      <c r="A210" s="9">
        <f t="shared" si="64"/>
        <v>201</v>
      </c>
      <c r="B210" s="61" t="s">
        <v>68</v>
      </c>
      <c r="C210" s="62"/>
      <c r="D210" s="62"/>
      <c r="E210" s="62"/>
      <c r="F210" s="62"/>
      <c r="G210" s="62"/>
      <c r="H210" s="62"/>
      <c r="I210" s="62"/>
      <c r="J210" s="63"/>
    </row>
    <row r="211" spans="1:10" x14ac:dyDescent="0.25">
      <c r="A211" s="9">
        <f t="shared" si="64"/>
        <v>202</v>
      </c>
      <c r="B211" s="24" t="s">
        <v>16</v>
      </c>
      <c r="C211" s="28">
        <f t="shared" ref="C211:I211" si="92">SUM(C212)</f>
        <v>1515</v>
      </c>
      <c r="D211" s="28">
        <f t="shared" si="92"/>
        <v>1515</v>
      </c>
      <c r="E211" s="28">
        <f t="shared" si="92"/>
        <v>0</v>
      </c>
      <c r="F211" s="28">
        <f t="shared" si="92"/>
        <v>0</v>
      </c>
      <c r="G211" s="28">
        <f t="shared" si="92"/>
        <v>0</v>
      </c>
      <c r="H211" s="28">
        <f t="shared" si="92"/>
        <v>0</v>
      </c>
      <c r="I211" s="28">
        <f t="shared" si="92"/>
        <v>0</v>
      </c>
      <c r="J211" s="57">
        <v>49</v>
      </c>
    </row>
    <row r="212" spans="1:10" x14ac:dyDescent="0.25">
      <c r="A212" s="9">
        <f t="shared" si="64"/>
        <v>203</v>
      </c>
      <c r="B212" s="24" t="s">
        <v>4</v>
      </c>
      <c r="C212" s="28">
        <f>SUM(D212:I212)</f>
        <v>1515</v>
      </c>
      <c r="D212" s="28">
        <v>1515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58"/>
    </row>
    <row r="213" spans="1:10" ht="25.5" x14ac:dyDescent="0.25">
      <c r="A213" s="9">
        <f t="shared" si="64"/>
        <v>204</v>
      </c>
      <c r="B213" s="37" t="s">
        <v>11</v>
      </c>
      <c r="C213" s="49"/>
      <c r="D213" s="49"/>
      <c r="E213" s="49"/>
      <c r="F213" s="49"/>
      <c r="G213" s="49"/>
      <c r="H213" s="49"/>
      <c r="I213" s="49"/>
      <c r="J213" s="39"/>
    </row>
    <row r="214" spans="1:10" x14ac:dyDescent="0.25">
      <c r="A214" s="9">
        <f t="shared" si="64"/>
        <v>205</v>
      </c>
      <c r="B214" s="24" t="s">
        <v>8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57" t="s">
        <v>28</v>
      </c>
    </row>
    <row r="215" spans="1:10" x14ac:dyDescent="0.25">
      <c r="A215" s="9">
        <f t="shared" si="64"/>
        <v>206</v>
      </c>
      <c r="B215" s="21" t="s">
        <v>4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58"/>
    </row>
    <row r="216" spans="1:10" x14ac:dyDescent="0.25">
      <c r="A216" s="9">
        <f t="shared" si="64"/>
        <v>207</v>
      </c>
      <c r="B216" s="45" t="s">
        <v>17</v>
      </c>
      <c r="C216" s="19"/>
      <c r="D216" s="19"/>
      <c r="E216" s="19"/>
      <c r="F216" s="19"/>
      <c r="G216" s="19"/>
      <c r="H216" s="19"/>
      <c r="I216" s="19"/>
      <c r="J216" s="20"/>
    </row>
    <row r="217" spans="1:10" ht="38.25" x14ac:dyDescent="0.25">
      <c r="A217" s="9">
        <f t="shared" si="64"/>
        <v>208</v>
      </c>
      <c r="B217" s="43" t="s">
        <v>13</v>
      </c>
      <c r="C217" s="42">
        <f t="shared" ref="C217:I217" si="93">SUM(C218)</f>
        <v>22537.61449</v>
      </c>
      <c r="D217" s="42">
        <f t="shared" si="93"/>
        <v>3981.6144899999999</v>
      </c>
      <c r="E217" s="42">
        <f t="shared" si="93"/>
        <v>3800</v>
      </c>
      <c r="F217" s="42">
        <f t="shared" si="93"/>
        <v>3600</v>
      </c>
      <c r="G217" s="42">
        <f t="shared" si="93"/>
        <v>3650</v>
      </c>
      <c r="H217" s="42">
        <f t="shared" si="93"/>
        <v>3753</v>
      </c>
      <c r="I217" s="42">
        <f t="shared" si="93"/>
        <v>3753</v>
      </c>
      <c r="J217" s="67" t="s">
        <v>28</v>
      </c>
    </row>
    <row r="218" spans="1:10" x14ac:dyDescent="0.25">
      <c r="A218" s="9">
        <f t="shared" si="64"/>
        <v>209</v>
      </c>
      <c r="B218" s="32" t="s">
        <v>4</v>
      </c>
      <c r="C218" s="31">
        <f>SUM(D218:I218)</f>
        <v>22537.61449</v>
      </c>
      <c r="D218" s="14">
        <f t="shared" ref="D218:I218" si="94">SUM(D221+D224)</f>
        <v>3981.6144899999999</v>
      </c>
      <c r="E218" s="14">
        <f t="shared" si="94"/>
        <v>3800</v>
      </c>
      <c r="F218" s="14">
        <f t="shared" si="94"/>
        <v>3600</v>
      </c>
      <c r="G218" s="14">
        <f t="shared" si="94"/>
        <v>3650</v>
      </c>
      <c r="H218" s="14">
        <f t="shared" si="94"/>
        <v>3753</v>
      </c>
      <c r="I218" s="14">
        <f t="shared" si="94"/>
        <v>3753</v>
      </c>
      <c r="J218" s="68"/>
    </row>
    <row r="219" spans="1:10" ht="17.25" customHeight="1" x14ac:dyDescent="0.25">
      <c r="A219" s="9">
        <f t="shared" si="64"/>
        <v>210</v>
      </c>
      <c r="B219" s="61" t="s">
        <v>62</v>
      </c>
      <c r="C219" s="62"/>
      <c r="D219" s="62"/>
      <c r="E219" s="62"/>
      <c r="F219" s="62"/>
      <c r="G219" s="62"/>
      <c r="H219" s="62"/>
      <c r="I219" s="62"/>
      <c r="J219" s="63"/>
    </row>
    <row r="220" spans="1:10" x14ac:dyDescent="0.25">
      <c r="A220" s="9">
        <f t="shared" si="64"/>
        <v>211</v>
      </c>
      <c r="B220" s="24" t="s">
        <v>16</v>
      </c>
      <c r="C220" s="31">
        <f>SUM(D220:I220)</f>
        <v>18581.61449</v>
      </c>
      <c r="D220" s="28">
        <f t="shared" ref="D220:I220" si="95">SUM(D221:D221)</f>
        <v>3381.6144899999999</v>
      </c>
      <c r="E220" s="28">
        <f t="shared" si="95"/>
        <v>3200</v>
      </c>
      <c r="F220" s="28">
        <f t="shared" si="95"/>
        <v>3000</v>
      </c>
      <c r="G220" s="28">
        <f t="shared" si="95"/>
        <v>3000</v>
      </c>
      <c r="H220" s="28">
        <f t="shared" si="95"/>
        <v>3000</v>
      </c>
      <c r="I220" s="28">
        <f t="shared" si="95"/>
        <v>3000</v>
      </c>
      <c r="J220" s="57">
        <v>50</v>
      </c>
    </row>
    <row r="221" spans="1:10" x14ac:dyDescent="0.25">
      <c r="A221" s="9">
        <f t="shared" si="64"/>
        <v>212</v>
      </c>
      <c r="B221" s="24" t="s">
        <v>4</v>
      </c>
      <c r="C221" s="31">
        <f>SUM(D221:I221)</f>
        <v>18581.61449</v>
      </c>
      <c r="D221" s="28">
        <v>3381.6144899999999</v>
      </c>
      <c r="E221" s="14">
        <v>3200</v>
      </c>
      <c r="F221" s="28">
        <v>3000</v>
      </c>
      <c r="G221" s="28">
        <v>3000</v>
      </c>
      <c r="H221" s="28">
        <v>3000</v>
      </c>
      <c r="I221" s="28">
        <v>3000</v>
      </c>
      <c r="J221" s="58"/>
    </row>
    <row r="222" spans="1:10" x14ac:dyDescent="0.25">
      <c r="A222" s="9">
        <f t="shared" si="64"/>
        <v>213</v>
      </c>
      <c r="B222" s="61" t="s">
        <v>58</v>
      </c>
      <c r="C222" s="62"/>
      <c r="D222" s="62"/>
      <c r="E222" s="62"/>
      <c r="F222" s="62"/>
      <c r="G222" s="62"/>
      <c r="H222" s="62"/>
      <c r="I222" s="62"/>
      <c r="J222" s="63"/>
    </row>
    <row r="223" spans="1:10" x14ac:dyDescent="0.25">
      <c r="A223" s="9">
        <f t="shared" si="64"/>
        <v>214</v>
      </c>
      <c r="B223" s="24" t="s">
        <v>16</v>
      </c>
      <c r="C223" s="28">
        <f t="shared" ref="C223:I223" si="96">SUM(C224)</f>
        <v>3956</v>
      </c>
      <c r="D223" s="28">
        <f t="shared" si="96"/>
        <v>600</v>
      </c>
      <c r="E223" s="28">
        <f t="shared" si="96"/>
        <v>600</v>
      </c>
      <c r="F223" s="28">
        <f t="shared" si="96"/>
        <v>600</v>
      </c>
      <c r="G223" s="28">
        <f t="shared" si="96"/>
        <v>650</v>
      </c>
      <c r="H223" s="28">
        <f t="shared" si="96"/>
        <v>753</v>
      </c>
      <c r="I223" s="28">
        <f t="shared" si="96"/>
        <v>753</v>
      </c>
      <c r="J223" s="57">
        <v>51</v>
      </c>
    </row>
    <row r="224" spans="1:10" x14ac:dyDescent="0.25">
      <c r="A224" s="9">
        <f t="shared" si="64"/>
        <v>215</v>
      </c>
      <c r="B224" s="24" t="s">
        <v>4</v>
      </c>
      <c r="C224" s="28">
        <f>SUM(D224:I224)</f>
        <v>3956</v>
      </c>
      <c r="D224" s="28">
        <v>600</v>
      </c>
      <c r="E224" s="28">
        <v>600</v>
      </c>
      <c r="F224" s="28">
        <v>600</v>
      </c>
      <c r="G224" s="14">
        <v>650</v>
      </c>
      <c r="H224" s="28">
        <v>753</v>
      </c>
      <c r="I224" s="28">
        <v>753</v>
      </c>
      <c r="J224" s="58"/>
    </row>
    <row r="225" spans="1:10" ht="46.5" customHeight="1" x14ac:dyDescent="0.25">
      <c r="A225" s="9">
        <f t="shared" si="64"/>
        <v>216</v>
      </c>
      <c r="B225" s="64" t="s">
        <v>60</v>
      </c>
      <c r="C225" s="65"/>
      <c r="D225" s="65"/>
      <c r="E225" s="65"/>
      <c r="F225" s="65"/>
      <c r="G225" s="65"/>
      <c r="H225" s="65"/>
      <c r="I225" s="65"/>
      <c r="J225" s="66"/>
    </row>
    <row r="226" spans="1:10" ht="25.5" x14ac:dyDescent="0.25">
      <c r="A226" s="9">
        <f t="shared" si="64"/>
        <v>217</v>
      </c>
      <c r="B226" s="43" t="s">
        <v>61</v>
      </c>
      <c r="C226" s="46">
        <f>SUM(D226:I226)</f>
        <v>86740.815350000004</v>
      </c>
      <c r="D226" s="42">
        <f t="shared" ref="D226:I226" si="97">SUM(D227:D227)</f>
        <v>15050.315350000001</v>
      </c>
      <c r="E226" s="42">
        <f t="shared" si="97"/>
        <v>13730</v>
      </c>
      <c r="F226" s="42">
        <f t="shared" si="97"/>
        <v>13986.4</v>
      </c>
      <c r="G226" s="42">
        <f t="shared" si="97"/>
        <v>14689.9</v>
      </c>
      <c r="H226" s="42">
        <f t="shared" si="97"/>
        <v>14642.1</v>
      </c>
      <c r="I226" s="42">
        <f t="shared" si="97"/>
        <v>14642.1</v>
      </c>
      <c r="J226" s="59" t="s">
        <v>28</v>
      </c>
    </row>
    <row r="227" spans="1:10" x14ac:dyDescent="0.25">
      <c r="A227" s="9">
        <f t="shared" si="64"/>
        <v>218</v>
      </c>
      <c r="B227" s="13" t="s">
        <v>4</v>
      </c>
      <c r="C227" s="31">
        <f>SUM(D227:I227)</f>
        <v>86740.815350000004</v>
      </c>
      <c r="D227" s="14">
        <f t="shared" ref="D227:I227" si="98">D230+D239</f>
        <v>15050.315350000001</v>
      </c>
      <c r="E227" s="14">
        <f t="shared" si="98"/>
        <v>13730</v>
      </c>
      <c r="F227" s="14">
        <f t="shared" si="98"/>
        <v>13986.4</v>
      </c>
      <c r="G227" s="14">
        <f t="shared" si="98"/>
        <v>14689.9</v>
      </c>
      <c r="H227" s="14">
        <f t="shared" si="98"/>
        <v>14642.1</v>
      </c>
      <c r="I227" s="14">
        <f t="shared" si="98"/>
        <v>14642.1</v>
      </c>
      <c r="J227" s="60"/>
    </row>
    <row r="228" spans="1:10" x14ac:dyDescent="0.25">
      <c r="A228" s="9">
        <f t="shared" si="64"/>
        <v>219</v>
      </c>
      <c r="B228" s="45" t="s">
        <v>9</v>
      </c>
      <c r="C228" s="19"/>
      <c r="D228" s="19"/>
      <c r="E228" s="19"/>
      <c r="F228" s="19"/>
      <c r="G228" s="19"/>
      <c r="H228" s="19"/>
      <c r="I228" s="19"/>
      <c r="J228" s="20"/>
    </row>
    <row r="229" spans="1:10" ht="38.25" x14ac:dyDescent="0.25">
      <c r="A229" s="9">
        <f t="shared" si="64"/>
        <v>220</v>
      </c>
      <c r="B229" s="13" t="s">
        <v>25</v>
      </c>
      <c r="C229" s="46">
        <f>SUM(D229:I229)</f>
        <v>0</v>
      </c>
      <c r="D229" s="42">
        <f t="shared" ref="D229:I229" si="99">SUM(D230)</f>
        <v>0</v>
      </c>
      <c r="E229" s="42">
        <f t="shared" si="99"/>
        <v>0</v>
      </c>
      <c r="F229" s="42">
        <f t="shared" si="99"/>
        <v>0</v>
      </c>
      <c r="G229" s="42">
        <f t="shared" si="99"/>
        <v>0</v>
      </c>
      <c r="H229" s="42">
        <f t="shared" si="99"/>
        <v>0</v>
      </c>
      <c r="I229" s="42">
        <f t="shared" si="99"/>
        <v>0</v>
      </c>
      <c r="J229" s="59" t="s">
        <v>28</v>
      </c>
    </row>
    <row r="230" spans="1:10" x14ac:dyDescent="0.25">
      <c r="A230" s="9">
        <f t="shared" si="64"/>
        <v>221</v>
      </c>
      <c r="B230" s="13" t="s">
        <v>4</v>
      </c>
      <c r="C230" s="31">
        <f>SUM(D230:I230)</f>
        <v>0</v>
      </c>
      <c r="D230" s="14">
        <f>SUM(D233+D236)</f>
        <v>0</v>
      </c>
      <c r="E230" s="14">
        <f>SUM(E233+E236)</f>
        <v>0</v>
      </c>
      <c r="F230" s="14">
        <f>SUM(F233+F236)</f>
        <v>0</v>
      </c>
      <c r="G230" s="14">
        <f>SUM(G233+G236)</f>
        <v>0</v>
      </c>
      <c r="H230" s="14">
        <f>SUM(H233+H236)</f>
        <v>0</v>
      </c>
      <c r="I230" s="14">
        <f>SUM(I233+I235)</f>
        <v>0</v>
      </c>
      <c r="J230" s="60"/>
    </row>
    <row r="231" spans="1:10" x14ac:dyDescent="0.25">
      <c r="A231" s="9">
        <f t="shared" si="64"/>
        <v>222</v>
      </c>
      <c r="B231" s="74" t="s">
        <v>10</v>
      </c>
      <c r="C231" s="75"/>
      <c r="D231" s="75"/>
      <c r="E231" s="75"/>
      <c r="F231" s="75"/>
      <c r="G231" s="75"/>
      <c r="H231" s="75"/>
      <c r="I231" s="75"/>
      <c r="J231" s="76"/>
    </row>
    <row r="232" spans="1:10" ht="51" x14ac:dyDescent="0.25">
      <c r="A232" s="9">
        <f t="shared" si="64"/>
        <v>223</v>
      </c>
      <c r="B232" s="24" t="s">
        <v>23</v>
      </c>
      <c r="C232" s="14">
        <f>SUM(C233)</f>
        <v>0</v>
      </c>
      <c r="D232" s="30">
        <f t="shared" ref="D232:I232" si="100">SUM(D233)</f>
        <v>0</v>
      </c>
      <c r="E232" s="30">
        <f t="shared" si="100"/>
        <v>0</v>
      </c>
      <c r="F232" s="30">
        <f t="shared" si="100"/>
        <v>0</v>
      </c>
      <c r="G232" s="30">
        <f t="shared" si="100"/>
        <v>0</v>
      </c>
      <c r="H232" s="30">
        <f t="shared" si="100"/>
        <v>0</v>
      </c>
      <c r="I232" s="30">
        <f t="shared" si="100"/>
        <v>0</v>
      </c>
      <c r="J232" s="57" t="s">
        <v>28</v>
      </c>
    </row>
    <row r="233" spans="1:10" x14ac:dyDescent="0.25">
      <c r="A233" s="9">
        <f t="shared" ref="A233:A242" si="101">SUM(A232+1)</f>
        <v>224</v>
      </c>
      <c r="B233" s="21" t="s">
        <v>4</v>
      </c>
      <c r="C233" s="14">
        <f>SUM(D233:I233)</f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58"/>
    </row>
    <row r="234" spans="1:10" ht="15" customHeight="1" x14ac:dyDescent="0.25">
      <c r="A234" s="9">
        <f t="shared" si="101"/>
        <v>225</v>
      </c>
      <c r="B234" s="74" t="s">
        <v>11</v>
      </c>
      <c r="C234" s="75"/>
      <c r="D234" s="75"/>
      <c r="E234" s="75"/>
      <c r="F234" s="75"/>
      <c r="G234" s="75"/>
      <c r="H234" s="75"/>
      <c r="I234" s="75"/>
      <c r="J234" s="76"/>
    </row>
    <row r="235" spans="1:10" ht="12" customHeight="1" x14ac:dyDescent="0.25">
      <c r="A235" s="9">
        <f t="shared" si="101"/>
        <v>226</v>
      </c>
      <c r="B235" s="24" t="s">
        <v>8</v>
      </c>
      <c r="C235" s="28">
        <f>SUM(D235:I235)</f>
        <v>0</v>
      </c>
      <c r="D235" s="28">
        <f>SUM(D236)</f>
        <v>0</v>
      </c>
      <c r="E235" s="28">
        <f>SUM(E236)</f>
        <v>0</v>
      </c>
      <c r="F235" s="28">
        <f>SUM(F236)</f>
        <v>0</v>
      </c>
      <c r="G235" s="28">
        <f>SUM(G236)</f>
        <v>0</v>
      </c>
      <c r="H235" s="28">
        <f>SUM(H236)</f>
        <v>0</v>
      </c>
      <c r="I235" s="28">
        <f>I2180</f>
        <v>0</v>
      </c>
      <c r="J235" s="57" t="s">
        <v>28</v>
      </c>
    </row>
    <row r="236" spans="1:10" ht="13.5" customHeight="1" x14ac:dyDescent="0.25">
      <c r="A236" s="9">
        <f t="shared" si="101"/>
        <v>227</v>
      </c>
      <c r="B236" s="21" t="s">
        <v>4</v>
      </c>
      <c r="C236" s="28">
        <f>SUM(D236:I236)</f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58"/>
    </row>
    <row r="237" spans="1:10" ht="12" customHeight="1" x14ac:dyDescent="0.25">
      <c r="A237" s="9">
        <f t="shared" si="101"/>
        <v>228</v>
      </c>
      <c r="B237" s="45" t="s">
        <v>17</v>
      </c>
      <c r="C237" s="19"/>
      <c r="D237" s="19"/>
      <c r="E237" s="19"/>
      <c r="F237" s="19"/>
      <c r="G237" s="19"/>
      <c r="H237" s="19"/>
      <c r="I237" s="19"/>
      <c r="J237" s="20"/>
    </row>
    <row r="238" spans="1:10" ht="38.25" x14ac:dyDescent="0.25">
      <c r="A238" s="9">
        <f t="shared" si="101"/>
        <v>229</v>
      </c>
      <c r="B238" s="43" t="s">
        <v>13</v>
      </c>
      <c r="C238" s="42">
        <f t="shared" ref="C238:I238" si="102">SUM(C239:C239)</f>
        <v>86740.815350000004</v>
      </c>
      <c r="D238" s="42">
        <f t="shared" si="102"/>
        <v>15050.315350000001</v>
      </c>
      <c r="E238" s="42">
        <f t="shared" si="102"/>
        <v>13730</v>
      </c>
      <c r="F238" s="42">
        <f t="shared" si="102"/>
        <v>13986.4</v>
      </c>
      <c r="G238" s="42">
        <f t="shared" si="102"/>
        <v>14689.9</v>
      </c>
      <c r="H238" s="42">
        <f t="shared" si="102"/>
        <v>14642.1</v>
      </c>
      <c r="I238" s="42">
        <f t="shared" si="102"/>
        <v>14642.1</v>
      </c>
      <c r="J238" s="67" t="s">
        <v>28</v>
      </c>
    </row>
    <row r="239" spans="1:10" x14ac:dyDescent="0.25">
      <c r="A239" s="9">
        <f t="shared" si="101"/>
        <v>230</v>
      </c>
      <c r="B239" s="32" t="s">
        <v>4</v>
      </c>
      <c r="C239" s="14">
        <f>SUM(D239:I239)</f>
        <v>86740.815350000004</v>
      </c>
      <c r="D239" s="14">
        <f t="shared" ref="D239:I239" si="103">SUM(D242)</f>
        <v>15050.315350000001</v>
      </c>
      <c r="E239" s="14">
        <f t="shared" si="103"/>
        <v>13730</v>
      </c>
      <c r="F239" s="14">
        <f t="shared" si="103"/>
        <v>13986.4</v>
      </c>
      <c r="G239" s="14">
        <f t="shared" si="103"/>
        <v>14689.9</v>
      </c>
      <c r="H239" s="14">
        <f t="shared" si="103"/>
        <v>14642.1</v>
      </c>
      <c r="I239" s="14">
        <f t="shared" si="103"/>
        <v>14642.1</v>
      </c>
      <c r="J239" s="68"/>
    </row>
    <row r="240" spans="1:10" ht="14.25" customHeight="1" x14ac:dyDescent="0.25">
      <c r="A240" s="9">
        <f t="shared" si="101"/>
        <v>231</v>
      </c>
      <c r="B240" s="61" t="s">
        <v>50</v>
      </c>
      <c r="C240" s="62"/>
      <c r="D240" s="62"/>
      <c r="E240" s="62"/>
      <c r="F240" s="62"/>
      <c r="G240" s="62"/>
      <c r="H240" s="62"/>
      <c r="I240" s="62"/>
      <c r="J240" s="63"/>
    </row>
    <row r="241" spans="1:10" x14ac:dyDescent="0.25">
      <c r="A241" s="9">
        <f t="shared" si="101"/>
        <v>232</v>
      </c>
      <c r="B241" s="24" t="s">
        <v>16</v>
      </c>
      <c r="C241" s="28">
        <f t="shared" ref="C241:I241" si="104">SUM(C242)</f>
        <v>86740.815350000004</v>
      </c>
      <c r="D241" s="28">
        <f t="shared" si="104"/>
        <v>15050.315350000001</v>
      </c>
      <c r="E241" s="28">
        <f t="shared" si="104"/>
        <v>13730</v>
      </c>
      <c r="F241" s="28">
        <f t="shared" si="104"/>
        <v>13986.4</v>
      </c>
      <c r="G241" s="28">
        <f t="shared" si="104"/>
        <v>14689.9</v>
      </c>
      <c r="H241" s="28">
        <f t="shared" si="104"/>
        <v>14642.1</v>
      </c>
      <c r="I241" s="28">
        <f t="shared" si="104"/>
        <v>14642.1</v>
      </c>
      <c r="J241" s="57">
        <v>55</v>
      </c>
    </row>
    <row r="242" spans="1:10" x14ac:dyDescent="0.25">
      <c r="A242" s="9">
        <f t="shared" si="101"/>
        <v>233</v>
      </c>
      <c r="B242" s="24" t="s">
        <v>4</v>
      </c>
      <c r="C242" s="28">
        <f>SUM(D242:I242)</f>
        <v>86740.815350000004</v>
      </c>
      <c r="D242" s="28">
        <v>15050.315350000001</v>
      </c>
      <c r="E242" s="14">
        <v>13730</v>
      </c>
      <c r="F242" s="14">
        <v>13986.4</v>
      </c>
      <c r="G242" s="14">
        <v>14689.9</v>
      </c>
      <c r="H242" s="28">
        <v>14642.1</v>
      </c>
      <c r="I242" s="28">
        <v>14642.1</v>
      </c>
      <c r="J242" s="58"/>
    </row>
  </sheetData>
  <mergeCells count="143">
    <mergeCell ref="C7:I7"/>
    <mergeCell ref="J16:J18"/>
    <mergeCell ref="J7:J8"/>
    <mergeCell ref="B53:J53"/>
    <mergeCell ref="B49:J49"/>
    <mergeCell ref="J50:J52"/>
    <mergeCell ref="J43:J44"/>
    <mergeCell ref="J20:J23"/>
    <mergeCell ref="I20:I21"/>
    <mergeCell ref="J46:J48"/>
    <mergeCell ref="B144:J144"/>
    <mergeCell ref="J138:J140"/>
    <mergeCell ref="B141:J141"/>
    <mergeCell ref="B56:J56"/>
    <mergeCell ref="B75:J75"/>
    <mergeCell ref="J76:J77"/>
    <mergeCell ref="B64:J64"/>
    <mergeCell ref="J160:J161"/>
    <mergeCell ref="J163:J164"/>
    <mergeCell ref="B156:J156"/>
    <mergeCell ref="B100:J100"/>
    <mergeCell ref="J169:J170"/>
    <mergeCell ref="J145:J146"/>
    <mergeCell ref="B147:J147"/>
    <mergeCell ref="J166:J167"/>
    <mergeCell ref="J13:J15"/>
    <mergeCell ref="F20:F21"/>
    <mergeCell ref="A7:A8"/>
    <mergeCell ref="B93:J93"/>
    <mergeCell ref="J65:J67"/>
    <mergeCell ref="B68:J68"/>
    <mergeCell ref="J69:J71"/>
    <mergeCell ref="B78:J78"/>
    <mergeCell ref="B60:J60"/>
    <mergeCell ref="J57:J59"/>
    <mergeCell ref="J124:J126"/>
    <mergeCell ref="B127:J127"/>
    <mergeCell ref="J117:J118"/>
    <mergeCell ref="J120:J122"/>
    <mergeCell ref="B119:J119"/>
    <mergeCell ref="B19:J19"/>
    <mergeCell ref="J61:J63"/>
    <mergeCell ref="B82:J82"/>
    <mergeCell ref="B45:J45"/>
    <mergeCell ref="G20:G21"/>
    <mergeCell ref="E20:E21"/>
    <mergeCell ref="J73:J74"/>
    <mergeCell ref="J79:J81"/>
    <mergeCell ref="B31:J31"/>
    <mergeCell ref="J32:J34"/>
    <mergeCell ref="B35:J35"/>
    <mergeCell ref="B39:J39"/>
    <mergeCell ref="H20:H21"/>
    <mergeCell ref="J29:J30"/>
    <mergeCell ref="B108:J108"/>
    <mergeCell ref="J105:J107"/>
    <mergeCell ref="B97:J97"/>
    <mergeCell ref="J157:J158"/>
    <mergeCell ref="A1:J1"/>
    <mergeCell ref="A2:J2"/>
    <mergeCell ref="G3:J3"/>
    <mergeCell ref="A4:J4"/>
    <mergeCell ref="B42:J42"/>
    <mergeCell ref="B7:B8"/>
    <mergeCell ref="J83:J85"/>
    <mergeCell ref="J87:J89"/>
    <mergeCell ref="C20:C21"/>
    <mergeCell ref="A5:J5"/>
    <mergeCell ref="B72:J72"/>
    <mergeCell ref="J113:J115"/>
    <mergeCell ref="J40:J41"/>
    <mergeCell ref="B112:J112"/>
    <mergeCell ref="J94:J96"/>
    <mergeCell ref="J25:J27"/>
    <mergeCell ref="B28:J28"/>
    <mergeCell ref="J54:J55"/>
    <mergeCell ref="J36:J38"/>
    <mergeCell ref="D20:D21"/>
    <mergeCell ref="A6:J6"/>
    <mergeCell ref="J10:J12"/>
    <mergeCell ref="B192:J192"/>
    <mergeCell ref="B153:J153"/>
    <mergeCell ref="B174:J174"/>
    <mergeCell ref="J184:J185"/>
    <mergeCell ref="B162:J162"/>
    <mergeCell ref="B150:J150"/>
    <mergeCell ref="B86:J86"/>
    <mergeCell ref="J142:J143"/>
    <mergeCell ref="B133:J133"/>
    <mergeCell ref="J109:J111"/>
    <mergeCell ref="B130:J130"/>
    <mergeCell ref="J131:J132"/>
    <mergeCell ref="J101:J103"/>
    <mergeCell ref="J128:J129"/>
    <mergeCell ref="J148:J149"/>
    <mergeCell ref="J134:J136"/>
    <mergeCell ref="J175:J176"/>
    <mergeCell ref="B104:J104"/>
    <mergeCell ref="B116:J116"/>
    <mergeCell ref="J98:J99"/>
    <mergeCell ref="B90:J90"/>
    <mergeCell ref="J91:J92"/>
    <mergeCell ref="J172:J173"/>
    <mergeCell ref="B171:J171"/>
    <mergeCell ref="J151:J152"/>
    <mergeCell ref="B189:J189"/>
    <mergeCell ref="B177:J177"/>
    <mergeCell ref="B183:J183"/>
    <mergeCell ref="J178:J179"/>
    <mergeCell ref="J154:J155"/>
    <mergeCell ref="J187:J188"/>
    <mergeCell ref="B180:J180"/>
    <mergeCell ref="J241:J242"/>
    <mergeCell ref="J235:J236"/>
    <mergeCell ref="B234:J234"/>
    <mergeCell ref="B231:J231"/>
    <mergeCell ref="J232:J233"/>
    <mergeCell ref="B210:J210"/>
    <mergeCell ref="J214:J215"/>
    <mergeCell ref="B195:J195"/>
    <mergeCell ref="J196:J197"/>
    <mergeCell ref="B219:J219"/>
    <mergeCell ref="J220:J221"/>
    <mergeCell ref="J199:J200"/>
    <mergeCell ref="J205:J206"/>
    <mergeCell ref="J202:J203"/>
    <mergeCell ref="B207:J207"/>
    <mergeCell ref="B240:J240"/>
    <mergeCell ref="J238:J239"/>
    <mergeCell ref="J229:J230"/>
    <mergeCell ref="J190:J191"/>
    <mergeCell ref="B198:J198"/>
    <mergeCell ref="J193:J194"/>
    <mergeCell ref="J223:J224"/>
    <mergeCell ref="J226:J227"/>
    <mergeCell ref="B222:J222"/>
    <mergeCell ref="B225:J225"/>
    <mergeCell ref="J211:J212"/>
    <mergeCell ref="J208:J209"/>
    <mergeCell ref="J217:J218"/>
    <mergeCell ref="B201:J201"/>
    <mergeCell ref="J181:J182"/>
    <mergeCell ref="B186:J186"/>
  </mergeCells>
  <phoneticPr fontId="0" type="noConversion"/>
  <pageMargins left="0.39370078740157483" right="0.39370078740157483" top="0.9055118110236221" bottom="0.27559055118110237" header="0.51181102362204722" footer="0.31496062992125984"/>
  <pageSetup paperSize="9" scale="95" firstPageNumber="4" orientation="landscape" useFirstPageNumber="1" r:id="rId1"/>
  <headerFooter>
    <oddHeader>&amp;C&amp;"PT Astra Serif,обычный"&amp;P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Князева Валентина Александровна</cp:lastModifiedBy>
  <cp:lastPrinted>2021-06-29T11:04:55Z</cp:lastPrinted>
  <dcterms:created xsi:type="dcterms:W3CDTF">2013-09-11T09:57:45Z</dcterms:created>
  <dcterms:modified xsi:type="dcterms:W3CDTF">2021-06-29T11:09:42Z</dcterms:modified>
</cp:coreProperties>
</file>