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А (РАБОТА)\МУНИЦИПАЛЬНАЯ ПРОГРАММА\2023\проект МП на 2023-2025 - июнь\"/>
    </mc:Choice>
  </mc:AlternateContent>
  <xr:revisionPtr revIDLastSave="0" documentId="13_ncr:1_{DAB327E8-2806-429F-8872-FC3E03D74143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</definedNames>
  <calcPr calcId="191029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J24" i="1"/>
  <c r="J121" i="1"/>
  <c r="I121" i="1"/>
  <c r="G121" i="1"/>
  <c r="F121" i="1"/>
  <c r="E121" i="1"/>
  <c r="D121" i="1"/>
  <c r="H21" i="1"/>
  <c r="H127" i="1"/>
  <c r="H126" i="1" s="1"/>
  <c r="H132" i="1"/>
  <c r="H144" i="1"/>
  <c r="H154" i="1"/>
  <c r="C154" i="1"/>
  <c r="H186" i="1"/>
  <c r="C124" i="1"/>
  <c r="C133" i="1"/>
  <c r="C134" i="1"/>
  <c r="C135" i="1"/>
  <c r="C136" i="1"/>
  <c r="C156" i="1"/>
  <c r="C157" i="1"/>
  <c r="C155" i="1"/>
  <c r="D190" i="1"/>
  <c r="E190" i="1"/>
  <c r="F190" i="1"/>
  <c r="G190" i="1"/>
  <c r="H190" i="1"/>
  <c r="I190" i="1"/>
  <c r="J190" i="1"/>
  <c r="J154" i="1"/>
  <c r="I154" i="1"/>
  <c r="G154" i="1"/>
  <c r="F154" i="1"/>
  <c r="E154" i="1"/>
  <c r="D154" i="1"/>
  <c r="C153" i="1"/>
  <c r="H16" i="1" l="1"/>
  <c r="H15" i="1" s="1"/>
  <c r="H121" i="1"/>
  <c r="H120" i="1" s="1"/>
  <c r="C127" i="1"/>
  <c r="C24" i="1"/>
  <c r="C132" i="1"/>
  <c r="G130" i="1"/>
  <c r="G124" i="1" s="1"/>
  <c r="D130" i="1"/>
  <c r="D124" i="1" s="1"/>
  <c r="E130" i="1"/>
  <c r="E124" i="1" s="1"/>
  <c r="C150" i="1"/>
  <c r="J142" i="1"/>
  <c r="I142" i="1"/>
  <c r="F142" i="1"/>
  <c r="C142" i="1" s="1"/>
  <c r="C126" i="1" l="1"/>
  <c r="C121" i="1"/>
  <c r="C120" i="1" s="1"/>
  <c r="I149" i="1"/>
  <c r="J149" i="1"/>
  <c r="H149" i="1"/>
  <c r="G149" i="1"/>
  <c r="F149" i="1"/>
  <c r="C146" i="1"/>
  <c r="C147" i="1"/>
  <c r="C148" i="1"/>
  <c r="C145" i="1"/>
  <c r="C144" i="1" l="1"/>
  <c r="I127" i="1"/>
  <c r="H52" i="1"/>
  <c r="I200" i="1"/>
  <c r="I195" i="1"/>
  <c r="I189" i="1"/>
  <c r="I165" i="1" s="1"/>
  <c r="I188" i="1"/>
  <c r="I164" i="1" s="1"/>
  <c r="I187" i="1"/>
  <c r="I186" i="1"/>
  <c r="I162" i="1" s="1"/>
  <c r="I179" i="1"/>
  <c r="I173" i="1" s="1"/>
  <c r="I167" i="1"/>
  <c r="I163" i="1"/>
  <c r="I144" i="1"/>
  <c r="I141" i="1"/>
  <c r="I140" i="1"/>
  <c r="I132" i="1"/>
  <c r="I130" i="1"/>
  <c r="I124" i="1" s="1"/>
  <c r="I129" i="1"/>
  <c r="I123" i="1" s="1"/>
  <c r="I128" i="1"/>
  <c r="I122" i="1" s="1"/>
  <c r="I114" i="1"/>
  <c r="I108" i="1"/>
  <c r="I107" i="1"/>
  <c r="I94" i="1" s="1"/>
  <c r="I87" i="1" s="1"/>
  <c r="I106" i="1"/>
  <c r="I93" i="1" s="1"/>
  <c r="I86" i="1" s="1"/>
  <c r="I105" i="1"/>
  <c r="I96" i="1"/>
  <c r="I84" i="1"/>
  <c r="I76" i="1"/>
  <c r="I71" i="1"/>
  <c r="I66" i="1"/>
  <c r="I61" i="1"/>
  <c r="I56" i="1"/>
  <c r="I55" i="1"/>
  <c r="I54" i="1"/>
  <c r="I53" i="1"/>
  <c r="I52" i="1"/>
  <c r="I39" i="1"/>
  <c r="I37" i="1"/>
  <c r="I36" i="1"/>
  <c r="I35" i="1"/>
  <c r="I34" i="1"/>
  <c r="I160" i="1" l="1"/>
  <c r="I29" i="1"/>
  <c r="H162" i="1"/>
  <c r="I28" i="1"/>
  <c r="I138" i="1"/>
  <c r="I185" i="1"/>
  <c r="I18" i="1"/>
  <c r="I19" i="1"/>
  <c r="I16" i="1"/>
  <c r="I103" i="1"/>
  <c r="I126" i="1"/>
  <c r="I31" i="1"/>
  <c r="I21" i="1"/>
  <c r="I11" i="1" s="1"/>
  <c r="I30" i="1"/>
  <c r="I23" i="1" s="1"/>
  <c r="I50" i="1"/>
  <c r="I92" i="1"/>
  <c r="I33" i="1"/>
  <c r="I120" i="1"/>
  <c r="D179" i="1"/>
  <c r="E179" i="1"/>
  <c r="F179" i="1"/>
  <c r="G179" i="1"/>
  <c r="H179" i="1"/>
  <c r="J179" i="1"/>
  <c r="C201" i="1"/>
  <c r="C183" i="1"/>
  <c r="C182" i="1"/>
  <c r="C181" i="1"/>
  <c r="C180" i="1"/>
  <c r="C177" i="1"/>
  <c r="C171" i="1"/>
  <c r="C170" i="1"/>
  <c r="I13" i="1" l="1"/>
  <c r="C179" i="1"/>
  <c r="I89" i="1"/>
  <c r="I17" i="1"/>
  <c r="I85" i="1"/>
  <c r="I26" i="1"/>
  <c r="G186" i="1"/>
  <c r="G162" i="1" s="1"/>
  <c r="I82" i="1" l="1"/>
  <c r="I22" i="1"/>
  <c r="I12" i="1" s="1"/>
  <c r="I15" i="1"/>
  <c r="I14" i="1" s="1"/>
  <c r="G123" i="1"/>
  <c r="G54" i="1"/>
  <c r="H54" i="1"/>
  <c r="J54" i="1"/>
  <c r="C151" i="1"/>
  <c r="C152" i="1"/>
  <c r="C196" i="1"/>
  <c r="F188" i="1"/>
  <c r="F187" i="1"/>
  <c r="F189" i="1"/>
  <c r="D187" i="1"/>
  <c r="D188" i="1"/>
  <c r="D186" i="1"/>
  <c r="D162" i="1" s="1"/>
  <c r="E186" i="1"/>
  <c r="E162" i="1" s="1"/>
  <c r="F186" i="1"/>
  <c r="F162" i="1" s="1"/>
  <c r="H189" i="1"/>
  <c r="J189" i="1"/>
  <c r="H188" i="1"/>
  <c r="J188" i="1"/>
  <c r="H187" i="1"/>
  <c r="J187" i="1"/>
  <c r="J186" i="1"/>
  <c r="J162" i="1" s="1"/>
  <c r="G189" i="1"/>
  <c r="G187" i="1"/>
  <c r="G188" i="1"/>
  <c r="C204" i="1"/>
  <c r="C203" i="1"/>
  <c r="C202" i="1"/>
  <c r="J200" i="1"/>
  <c r="H200" i="1"/>
  <c r="G200" i="1"/>
  <c r="F200" i="1"/>
  <c r="E200" i="1"/>
  <c r="D200" i="1"/>
  <c r="I10" i="1" l="1"/>
  <c r="I20" i="1"/>
  <c r="C200" i="1"/>
  <c r="H23" i="1"/>
  <c r="G23" i="1"/>
  <c r="G185" i="1"/>
  <c r="E56" i="1"/>
  <c r="F56" i="1"/>
  <c r="G56" i="1"/>
  <c r="J140" i="1" l="1"/>
  <c r="J141" i="1"/>
  <c r="G140" i="1"/>
  <c r="G141" i="1"/>
  <c r="H140" i="1"/>
  <c r="H138" i="1" s="1"/>
  <c r="F140" i="1"/>
  <c r="F141" i="1"/>
  <c r="E140" i="1"/>
  <c r="E141" i="1"/>
  <c r="E139" i="1"/>
  <c r="F139" i="1"/>
  <c r="G139" i="1"/>
  <c r="D140" i="1"/>
  <c r="D141" i="1"/>
  <c r="D139" i="1"/>
  <c r="C149" i="1"/>
  <c r="F138" i="1" l="1"/>
  <c r="C139" i="1"/>
  <c r="D138" i="1"/>
  <c r="G127" i="1"/>
  <c r="G138" i="1"/>
  <c r="E138" i="1"/>
  <c r="J138" i="1"/>
  <c r="C141" i="1"/>
  <c r="D129" i="1"/>
  <c r="D123" i="1" s="1"/>
  <c r="C140" i="1"/>
  <c r="F127" i="1"/>
  <c r="D127" i="1"/>
  <c r="E127" i="1"/>
  <c r="D128" i="1"/>
  <c r="J127" i="1"/>
  <c r="E187" i="1"/>
  <c r="E188" i="1"/>
  <c r="E189" i="1"/>
  <c r="D189" i="1"/>
  <c r="C192" i="1"/>
  <c r="C193" i="1"/>
  <c r="C194" i="1"/>
  <c r="C191" i="1"/>
  <c r="C197" i="1"/>
  <c r="C198" i="1"/>
  <c r="C199" i="1"/>
  <c r="F130" i="1"/>
  <c r="H130" i="1"/>
  <c r="H124" i="1" s="1"/>
  <c r="J130" i="1"/>
  <c r="J124" i="1" s="1"/>
  <c r="F128" i="1"/>
  <c r="F129" i="1"/>
  <c r="E128" i="1"/>
  <c r="E129" i="1"/>
  <c r="E123" i="1" s="1"/>
  <c r="C190" i="1" l="1"/>
  <c r="F124" i="1"/>
  <c r="C130" i="1"/>
  <c r="C138" i="1"/>
  <c r="C195" i="1"/>
  <c r="C186" i="1"/>
  <c r="C188" i="1"/>
  <c r="C187" i="1"/>
  <c r="D126" i="1"/>
  <c r="E37" i="1"/>
  <c r="F37" i="1"/>
  <c r="G37" i="1"/>
  <c r="H37" i="1"/>
  <c r="J37" i="1"/>
  <c r="E36" i="1"/>
  <c r="F36" i="1"/>
  <c r="G36" i="1"/>
  <c r="H36" i="1"/>
  <c r="J36" i="1"/>
  <c r="E35" i="1"/>
  <c r="F35" i="1"/>
  <c r="G35" i="1"/>
  <c r="H35" i="1"/>
  <c r="J35" i="1"/>
  <c r="D35" i="1"/>
  <c r="D36" i="1"/>
  <c r="D37" i="1"/>
  <c r="E34" i="1"/>
  <c r="F34" i="1"/>
  <c r="G34" i="1"/>
  <c r="H34" i="1"/>
  <c r="J34" i="1"/>
  <c r="J16" i="1" s="1"/>
  <c r="D34" i="1"/>
  <c r="C46" i="1"/>
  <c r="C47" i="1"/>
  <c r="C48" i="1"/>
  <c r="C45" i="1"/>
  <c r="D55" i="1"/>
  <c r="E55" i="1"/>
  <c r="F55" i="1"/>
  <c r="G55" i="1"/>
  <c r="H55" i="1"/>
  <c r="J55" i="1"/>
  <c r="D54" i="1"/>
  <c r="E54" i="1"/>
  <c r="F54" i="1"/>
  <c r="D53" i="1"/>
  <c r="E53" i="1"/>
  <c r="F53" i="1"/>
  <c r="G53" i="1"/>
  <c r="H53" i="1"/>
  <c r="J53" i="1"/>
  <c r="D52" i="1"/>
  <c r="D21" i="1" s="1"/>
  <c r="E52" i="1"/>
  <c r="E21" i="1" s="1"/>
  <c r="F52" i="1"/>
  <c r="F21" i="1" s="1"/>
  <c r="G52" i="1"/>
  <c r="G21" i="1" s="1"/>
  <c r="J52" i="1"/>
  <c r="J21" i="1" s="1"/>
  <c r="E61" i="1"/>
  <c r="F61" i="1"/>
  <c r="G61" i="1"/>
  <c r="H61" i="1"/>
  <c r="J61" i="1"/>
  <c r="D61" i="1"/>
  <c r="C62" i="1"/>
  <c r="C68" i="1"/>
  <c r="C69" i="1"/>
  <c r="C70" i="1"/>
  <c r="C67" i="1"/>
  <c r="D71" i="1"/>
  <c r="E71" i="1"/>
  <c r="F71" i="1"/>
  <c r="G71" i="1"/>
  <c r="H71" i="1"/>
  <c r="J71" i="1"/>
  <c r="C73" i="1"/>
  <c r="C74" i="1"/>
  <c r="C75" i="1"/>
  <c r="C72" i="1"/>
  <c r="D76" i="1"/>
  <c r="E76" i="1"/>
  <c r="F76" i="1"/>
  <c r="G76" i="1"/>
  <c r="H76" i="1"/>
  <c r="J76" i="1"/>
  <c r="C78" i="1"/>
  <c r="C79" i="1"/>
  <c r="C80" i="1"/>
  <c r="C77" i="1"/>
  <c r="C99" i="1"/>
  <c r="C100" i="1"/>
  <c r="C101" i="1"/>
  <c r="C98" i="1"/>
  <c r="D104" i="1"/>
  <c r="D91" i="1" s="1"/>
  <c r="D84" i="1" s="1"/>
  <c r="C110" i="1"/>
  <c r="C105" i="1" s="1"/>
  <c r="C111" i="1"/>
  <c r="C106" i="1" s="1"/>
  <c r="C112" i="1"/>
  <c r="C107" i="1" s="1"/>
  <c r="C109" i="1"/>
  <c r="C104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J107" i="1"/>
  <c r="J94" i="1" s="1"/>
  <c r="J87" i="1" s="1"/>
  <c r="D106" i="1"/>
  <c r="D93" i="1" s="1"/>
  <c r="D86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J106" i="1"/>
  <c r="J93" i="1" s="1"/>
  <c r="J86" i="1" s="1"/>
  <c r="D105" i="1"/>
  <c r="D92" i="1" s="1"/>
  <c r="D85" i="1" s="1"/>
  <c r="E105" i="1"/>
  <c r="E92" i="1" s="1"/>
  <c r="E85" i="1" s="1"/>
  <c r="F105" i="1"/>
  <c r="F92" i="1" s="1"/>
  <c r="F85" i="1" s="1"/>
  <c r="G105" i="1"/>
  <c r="G92" i="1" s="1"/>
  <c r="G85" i="1" s="1"/>
  <c r="H105" i="1"/>
  <c r="H92" i="1" s="1"/>
  <c r="H85" i="1" s="1"/>
  <c r="J105" i="1"/>
  <c r="J92" i="1" s="1"/>
  <c r="J85" i="1" s="1"/>
  <c r="E104" i="1"/>
  <c r="E91" i="1" s="1"/>
  <c r="E84" i="1" s="1"/>
  <c r="F104" i="1"/>
  <c r="F91" i="1" s="1"/>
  <c r="F84" i="1" s="1"/>
  <c r="G104" i="1"/>
  <c r="G91" i="1" s="1"/>
  <c r="G84" i="1" s="1"/>
  <c r="H104" i="1"/>
  <c r="H91" i="1" s="1"/>
  <c r="H84" i="1" s="1"/>
  <c r="J84" i="1"/>
  <c r="F123" i="1"/>
  <c r="H123" i="1"/>
  <c r="J129" i="1"/>
  <c r="C129" i="1" s="1"/>
  <c r="C123" i="1" s="1"/>
  <c r="D122" i="1"/>
  <c r="E122" i="1"/>
  <c r="F122" i="1"/>
  <c r="G128" i="1"/>
  <c r="H128" i="1"/>
  <c r="H122" i="1" s="1"/>
  <c r="J128" i="1"/>
  <c r="J122" i="1" s="1"/>
  <c r="D132" i="1"/>
  <c r="E132" i="1"/>
  <c r="F132" i="1"/>
  <c r="G132" i="1"/>
  <c r="J132" i="1"/>
  <c r="C176" i="1"/>
  <c r="C175" i="1"/>
  <c r="C174" i="1"/>
  <c r="J173" i="1"/>
  <c r="H173" i="1"/>
  <c r="G173" i="1"/>
  <c r="F173" i="1"/>
  <c r="E173" i="1"/>
  <c r="D173" i="1"/>
  <c r="C168" i="1"/>
  <c r="C162" i="1" s="1"/>
  <c r="D108" i="1"/>
  <c r="E108" i="1"/>
  <c r="F108" i="1"/>
  <c r="G108" i="1"/>
  <c r="H108" i="1"/>
  <c r="J108" i="1"/>
  <c r="J66" i="1"/>
  <c r="H66" i="1"/>
  <c r="G66" i="1"/>
  <c r="F66" i="1"/>
  <c r="E66" i="1"/>
  <c r="D66" i="1"/>
  <c r="C65" i="1"/>
  <c r="J11" i="1" l="1"/>
  <c r="C173" i="1"/>
  <c r="H28" i="1"/>
  <c r="H11" i="1"/>
  <c r="C21" i="1"/>
  <c r="C91" i="1"/>
  <c r="C34" i="1"/>
  <c r="E28" i="1"/>
  <c r="F50" i="1"/>
  <c r="H50" i="1"/>
  <c r="J50" i="1"/>
  <c r="E50" i="1"/>
  <c r="G50" i="1"/>
  <c r="D50" i="1"/>
  <c r="C128" i="1"/>
  <c r="C61" i="1"/>
  <c r="J28" i="1"/>
  <c r="G28" i="1"/>
  <c r="D28" i="1"/>
  <c r="F28" i="1"/>
  <c r="C189" i="1"/>
  <c r="C185" i="1" s="1"/>
  <c r="D23" i="1"/>
  <c r="C66" i="1"/>
  <c r="D22" i="1"/>
  <c r="D16" i="1"/>
  <c r="D11" i="1" s="1"/>
  <c r="D17" i="1"/>
  <c r="H17" i="1"/>
  <c r="F17" i="1"/>
  <c r="D19" i="1"/>
  <c r="J18" i="1"/>
  <c r="G18" i="1"/>
  <c r="G13" i="1" s="1"/>
  <c r="E18" i="1"/>
  <c r="H19" i="1"/>
  <c r="F19" i="1"/>
  <c r="C76" i="1"/>
  <c r="H29" i="1"/>
  <c r="F29" i="1"/>
  <c r="C36" i="1"/>
  <c r="J29" i="1"/>
  <c r="G29" i="1"/>
  <c r="E29" i="1"/>
  <c r="H18" i="1"/>
  <c r="H13" i="1" s="1"/>
  <c r="F18" i="1"/>
  <c r="J19" i="1"/>
  <c r="G19" i="1"/>
  <c r="E19" i="1"/>
  <c r="C37" i="1"/>
  <c r="C35" i="1"/>
  <c r="D30" i="1"/>
  <c r="H30" i="1"/>
  <c r="F30" i="1"/>
  <c r="J31" i="1"/>
  <c r="G31" i="1"/>
  <c r="E31" i="1"/>
  <c r="D18" i="1"/>
  <c r="E17" i="1"/>
  <c r="G17" i="1"/>
  <c r="J17" i="1"/>
  <c r="D31" i="1"/>
  <c r="J30" i="1"/>
  <c r="G30" i="1"/>
  <c r="E30" i="1"/>
  <c r="H31" i="1"/>
  <c r="F31" i="1"/>
  <c r="D29" i="1"/>
  <c r="C93" i="1"/>
  <c r="C94" i="1"/>
  <c r="C92" i="1"/>
  <c r="G122" i="1"/>
  <c r="J123" i="1"/>
  <c r="C103" i="1"/>
  <c r="C71" i="1"/>
  <c r="C108" i="1"/>
  <c r="J103" i="1"/>
  <c r="G103" i="1"/>
  <c r="E103" i="1"/>
  <c r="H103" i="1"/>
  <c r="F103" i="1"/>
  <c r="D103" i="1"/>
  <c r="G14" i="1" l="1"/>
  <c r="C19" i="1"/>
  <c r="C28" i="1"/>
  <c r="C18" i="1"/>
  <c r="C122" i="1"/>
  <c r="C30" i="1"/>
  <c r="D13" i="1"/>
  <c r="D12" i="1"/>
  <c r="D14" i="1"/>
  <c r="E14" i="1"/>
  <c r="C29" i="1"/>
  <c r="C33" i="1"/>
  <c r="F14" i="1"/>
  <c r="C31" i="1"/>
  <c r="C17" i="1"/>
  <c r="D15" i="1"/>
  <c r="J185" i="1"/>
  <c r="H185" i="1"/>
  <c r="F185" i="1"/>
  <c r="E185" i="1"/>
  <c r="D185" i="1"/>
  <c r="C57" i="1"/>
  <c r="C52" i="1" s="1"/>
  <c r="D56" i="1" l="1"/>
  <c r="H56" i="1"/>
  <c r="J56" i="1"/>
  <c r="D10" i="1" l="1"/>
  <c r="G33" i="1"/>
  <c r="D20" i="1" l="1"/>
  <c r="G195" i="1"/>
  <c r="F195" i="1"/>
  <c r="E195" i="1"/>
  <c r="D195" i="1"/>
  <c r="E16" i="1" l="1"/>
  <c r="E11" i="1" s="1"/>
  <c r="E15" i="1" l="1"/>
  <c r="E126" i="1"/>
  <c r="D165" i="1"/>
  <c r="E165" i="1"/>
  <c r="F165" i="1"/>
  <c r="G165" i="1"/>
  <c r="H165" i="1"/>
  <c r="J165" i="1"/>
  <c r="D164" i="1"/>
  <c r="E164" i="1"/>
  <c r="E23" i="1" s="1"/>
  <c r="F164" i="1"/>
  <c r="F23" i="1" s="1"/>
  <c r="F13" i="1" s="1"/>
  <c r="G164" i="1"/>
  <c r="H164" i="1"/>
  <c r="J164" i="1"/>
  <c r="J23" i="1" s="1"/>
  <c r="J13" i="1" s="1"/>
  <c r="D163" i="1"/>
  <c r="D160" i="1" s="1"/>
  <c r="E163" i="1"/>
  <c r="F163" i="1"/>
  <c r="G163" i="1"/>
  <c r="H163" i="1"/>
  <c r="J163" i="1"/>
  <c r="H22" i="1" l="1"/>
  <c r="H12" i="1" s="1"/>
  <c r="H160" i="1"/>
  <c r="F22" i="1"/>
  <c r="F160" i="1"/>
  <c r="G22" i="1"/>
  <c r="G20" i="1" s="1"/>
  <c r="G160" i="1"/>
  <c r="J22" i="1"/>
  <c r="J12" i="1" s="1"/>
  <c r="J160" i="1"/>
  <c r="E22" i="1"/>
  <c r="E12" i="1" s="1"/>
  <c r="E160" i="1"/>
  <c r="C23" i="1"/>
  <c r="E13" i="1"/>
  <c r="C13" i="1" s="1"/>
  <c r="D144" i="1"/>
  <c r="F144" i="1"/>
  <c r="J144" i="1"/>
  <c r="E144" i="1"/>
  <c r="G144" i="1"/>
  <c r="J195" i="1"/>
  <c r="H195" i="1"/>
  <c r="G12" i="1" l="1"/>
  <c r="E20" i="1"/>
  <c r="C22" i="1"/>
  <c r="F20" i="1"/>
  <c r="F12" i="1"/>
  <c r="C12" i="1" s="1"/>
  <c r="E149" i="1"/>
  <c r="D149" i="1"/>
  <c r="E10" i="1"/>
  <c r="C165" i="1" l="1"/>
  <c r="C164" i="1"/>
  <c r="C169" i="1"/>
  <c r="C163" i="1" s="1"/>
  <c r="J167" i="1"/>
  <c r="H167" i="1"/>
  <c r="G167" i="1"/>
  <c r="F167" i="1"/>
  <c r="E167" i="1"/>
  <c r="D167" i="1"/>
  <c r="C160" i="1" l="1"/>
  <c r="C167" i="1"/>
  <c r="H33" i="1"/>
  <c r="J39" i="1"/>
  <c r="H39" i="1"/>
  <c r="G39" i="1"/>
  <c r="F39" i="1"/>
  <c r="E39" i="1"/>
  <c r="D39" i="1"/>
  <c r="C43" i="1"/>
  <c r="C42" i="1"/>
  <c r="C41" i="1"/>
  <c r="C40" i="1"/>
  <c r="C60" i="1"/>
  <c r="C55" i="1" s="1"/>
  <c r="C59" i="1"/>
  <c r="C58" i="1"/>
  <c r="C64" i="1"/>
  <c r="C63" i="1"/>
  <c r="J114" i="1"/>
  <c r="H114" i="1"/>
  <c r="G114" i="1"/>
  <c r="F114" i="1"/>
  <c r="E114" i="1"/>
  <c r="D114" i="1"/>
  <c r="C117" i="1"/>
  <c r="C86" i="1" s="1"/>
  <c r="C116" i="1"/>
  <c r="C85" i="1" s="1"/>
  <c r="C115" i="1"/>
  <c r="C84" i="1" s="1"/>
  <c r="C118" i="1"/>
  <c r="C87" i="1" s="1"/>
  <c r="G16" i="1"/>
  <c r="F16" i="1"/>
  <c r="G11" i="1" l="1"/>
  <c r="G10" i="1" s="1"/>
  <c r="C54" i="1"/>
  <c r="G15" i="1"/>
  <c r="C53" i="1"/>
  <c r="F15" i="1"/>
  <c r="F11" i="1"/>
  <c r="C16" i="1"/>
  <c r="C15" i="1" s="1"/>
  <c r="H20" i="1"/>
  <c r="J15" i="1"/>
  <c r="F126" i="1"/>
  <c r="G126" i="1"/>
  <c r="J126" i="1"/>
  <c r="C82" i="1"/>
  <c r="C56" i="1"/>
  <c r="G96" i="1"/>
  <c r="D33" i="1"/>
  <c r="C114" i="1"/>
  <c r="C39" i="1"/>
  <c r="J96" i="1"/>
  <c r="H96" i="1"/>
  <c r="F33" i="1"/>
  <c r="E33" i="1"/>
  <c r="J33" i="1"/>
  <c r="C11" i="1" l="1"/>
  <c r="H14" i="1"/>
  <c r="H10" i="1" s="1"/>
  <c r="J14" i="1"/>
  <c r="J20" i="1"/>
  <c r="C20" i="1"/>
  <c r="F10" i="1"/>
  <c r="C50" i="1"/>
  <c r="E82" i="1"/>
  <c r="G82" i="1"/>
  <c r="E120" i="1"/>
  <c r="D120" i="1"/>
  <c r="H26" i="1"/>
  <c r="G120" i="1"/>
  <c r="E96" i="1"/>
  <c r="J120" i="1"/>
  <c r="D96" i="1"/>
  <c r="F120" i="1"/>
  <c r="G26" i="1"/>
  <c r="E26" i="1"/>
  <c r="F96" i="1"/>
  <c r="D26" i="1"/>
  <c r="F26" i="1"/>
  <c r="J26" i="1"/>
  <c r="D89" i="1"/>
  <c r="F89" i="1"/>
  <c r="E89" i="1"/>
  <c r="H82" i="1"/>
  <c r="H89" i="1"/>
  <c r="J82" i="1"/>
  <c r="J89" i="1"/>
  <c r="G89" i="1"/>
  <c r="C14" i="1" l="1"/>
  <c r="C10" i="1" s="1"/>
  <c r="J10" i="1"/>
  <c r="C26" i="1"/>
  <c r="D82" i="1"/>
  <c r="F82" i="1"/>
  <c r="C89" i="1" l="1"/>
  <c r="C96" i="1"/>
</calcChain>
</file>

<file path=xl/sharedStrings.xml><?xml version="1.0" encoding="utf-8"?>
<sst xmlns="http://schemas.openxmlformats.org/spreadsheetml/2006/main" count="327" uniqueCount="65">
  <si>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</si>
  <si>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</si>
  <si>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</si>
  <si>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</si>
  <si>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</si>
  <si>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</si>
  <si>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</si>
  <si>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</si>
  <si>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</si>
  <si>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</si>
  <si>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</si>
  <si>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</si>
  <si>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</si>
  <si>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</si>
  <si>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</si>
  <si>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</si>
  <si>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</si>
  <si>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</si>
  <si>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</si>
  <si>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</si>
  <si>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</si>
  <si>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</si>
  <si>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</si>
  <si>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</si>
  <si>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по подпрограмме 3,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</si>
  <si>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</si>
  <si>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</si>
  <si>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</si>
  <si>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</si>
  <si>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</si>
  <si>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</si>
  <si>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</si>
  <si>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</si>
  <si>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</si>
  <si>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</si>
  <si>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</si>
  <si>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</si>
  <si>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</si>
  <si>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</si>
  <si>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</si>
  <si>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</si>
  <si>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</si>
  <si>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</si>
  <si>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</si>
  <si>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</si>
  <si>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</si>
  <si>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</si>
  <si>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</si>
  <si>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</si>
  <si>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</si>
  <si>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</si>
  <si>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>Мероприятие 1.  Обеспечение  эффективной деятельности муниципальных учреждений в сфере физической культуры и спорта, всего из них:</t>
  </si>
  <si>
    <t>Мероприятие 3. Строительство, капитальный ремонт, ремонт зданий и помещений (в том числе разработка и экспертиза проектно-сметной документации), в которых размещаются муниципальные учреждения физической культуры и спорта, всего их них:</t>
  </si>
  <si>
    <t>24, 24-1</t>
  </si>
  <si>
    <t>Всего по направлениям иные капитальные вложения, 
в том числе:</t>
  </si>
  <si>
    <t>2025 год</t>
  </si>
  <si>
    <t xml:space="preserve">ПЛАН МЕРОПРИЯТИЙ 
по выполнению муниципальной программы Североуральского городского округа
 «Развитие физической культуры и спорта в Североуральском городском округе до 2025 года» </t>
  </si>
  <si>
    <t>24-2</t>
  </si>
  <si>
    <t>Подпрограмма 3:  «Развитие инфраструктуры объектов спорта мунициипальной собственности Североуральского городского округа»</t>
  </si>
  <si>
    <t>Подпрограмма 2: "Развитие образования в сфере физической культуры и спорта в Североуральском городском округе"</t>
  </si>
  <si>
    <t>Мероприятие 2. Реализация проекта "Строительство центра спортивных единоборств в г. Североуральске", всего из них:</t>
  </si>
  <si>
    <t xml:space="preserve">Приложение № 1
к постановлению Администрации
Североуральского городского округа
от ___________ № _____
Приложение № 2
к муниципальной программе 
Североуральского городского округа
 «Развитие физической культуры и спорта в Североуральском городском округе до 2025 года» 
</t>
  </si>
  <si>
    <t>Мероприятие 3. Создание спортивных площадок (оснащение спортивным оборудованием) для занятий уличной гимнастикой</t>
  </si>
  <si>
    <t>Мероприятие 1. Поддержка муниципальных учреждений спортивной направленности по адаптивной физической культуре и спорту, 
всего из них:</t>
  </si>
  <si>
    <t>Всего по направлению «Капитальные вложения»,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</si>
</sst>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1" applyFont="1" applyAlignment="1">
      <alignment horizontal="left" vertical="top" wrapText="1" indent="4"/>
    </xf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5" fillId="0" borderId="3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6" fillId="0" borderId="0" xfId="0" applyFont="1" applyFill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7"/>
  <sheetViews>
    <sheetView tabSelected="1" view="pageLayout" topLeftCell="A4" zoomScale="90" zoomScaleNormal="70" zoomScalePageLayoutView="90" workbookViewId="0">
      <selection activeCell="B25" sqref="B25:K25"/>
    </sheetView>
  </sheetViews>
  <sheetFormatPr defaultRowHeight="15.75" x14ac:dyDescent="0.25"/>
  <cols>
    <col min="1" max="1" width="5.140625" style="9" customWidth="1"/>
    <col min="2" max="2" width="58.42578125" style="9" customWidth="1"/>
    <col min="3" max="3" width="16.42578125" style="9" customWidth="1"/>
    <col min="4" max="4" width="15.140625" style="9" customWidth="1"/>
    <col min="5" max="5" width="15.7109375" style="9" customWidth="1"/>
    <col min="6" max="6" width="15.28515625" style="85" customWidth="1"/>
    <col min="7" max="7" width="14.5703125" style="85" customWidth="1"/>
    <col min="8" max="8" width="15.42578125" style="85" customWidth="1"/>
    <col min="9" max="10" width="15" style="85" customWidth="1"/>
    <col min="11" max="11" width="24.42578125" style="9" customWidth="1"/>
    <col min="12" max="13" width="9.140625" style="9" customWidth="1"/>
    <col min="14" max="16384" width="9.140625" style="9"/>
  </cols>
  <sheetData>
    <row r="1" spans="1:11" ht="189" customHeight="1" x14ac:dyDescent="0.25">
      <c r="A1" s="11"/>
      <c r="B1" s="11"/>
      <c r="C1" s="11"/>
      <c r="D1" s="11"/>
      <c r="E1" s="11"/>
      <c r="F1" s="12"/>
      <c r="G1" s="12"/>
      <c r="H1" s="10" t="s">
        <v>61</v>
      </c>
      <c r="I1" s="10"/>
      <c r="J1" s="10"/>
      <c r="K1" s="10"/>
    </row>
    <row r="2" spans="1:11" ht="36" customHeight="1" x14ac:dyDescent="0.25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1"/>
      <c r="B5" s="13"/>
      <c r="C5" s="13"/>
      <c r="D5" s="13"/>
      <c r="E5" s="13"/>
      <c r="F5" s="12"/>
      <c r="G5" s="12"/>
      <c r="H5" s="12"/>
      <c r="I5" s="12"/>
      <c r="J5" s="12"/>
      <c r="K5" s="13"/>
    </row>
    <row r="6" spans="1:11" x14ac:dyDescent="0.25">
      <c r="A6" s="14" t="s">
        <v>0</v>
      </c>
      <c r="B6" s="15" t="s">
        <v>1</v>
      </c>
      <c r="C6" s="15" t="s">
        <v>2</v>
      </c>
      <c r="D6" s="15"/>
      <c r="E6" s="15"/>
      <c r="F6" s="15"/>
      <c r="G6" s="15"/>
      <c r="H6" s="15"/>
      <c r="I6" s="15"/>
      <c r="J6" s="15"/>
      <c r="K6" s="15" t="s">
        <v>48</v>
      </c>
    </row>
    <row r="7" spans="1:11" x14ac:dyDescent="0.25">
      <c r="A7" s="16"/>
      <c r="B7" s="15"/>
      <c r="C7" s="15" t="s">
        <v>3</v>
      </c>
      <c r="D7" s="15" t="s">
        <v>4</v>
      </c>
      <c r="E7" s="15" t="s">
        <v>5</v>
      </c>
      <c r="F7" s="17" t="s">
        <v>35</v>
      </c>
      <c r="G7" s="17" t="s">
        <v>36</v>
      </c>
      <c r="H7" s="17" t="s">
        <v>37</v>
      </c>
      <c r="I7" s="17" t="s">
        <v>47</v>
      </c>
      <c r="J7" s="17" t="s">
        <v>55</v>
      </c>
      <c r="K7" s="15"/>
    </row>
    <row r="8" spans="1:11" ht="48.75" customHeight="1" x14ac:dyDescent="0.25">
      <c r="A8" s="18"/>
      <c r="B8" s="15"/>
      <c r="C8" s="15"/>
      <c r="D8" s="15"/>
      <c r="E8" s="15"/>
      <c r="F8" s="17"/>
      <c r="G8" s="17"/>
      <c r="H8" s="17"/>
      <c r="I8" s="17"/>
      <c r="J8" s="17"/>
      <c r="K8" s="15"/>
    </row>
    <row r="9" spans="1:11" s="21" customFormat="1" x14ac:dyDescent="0.25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20">
        <v>11</v>
      </c>
    </row>
    <row r="10" spans="1:11" ht="28.5" customHeight="1" x14ac:dyDescent="0.25">
      <c r="A10" s="4">
        <v>1</v>
      </c>
      <c r="B10" s="5" t="s">
        <v>6</v>
      </c>
      <c r="C10" s="6">
        <f>SUM(C11:C14)</f>
        <v>466645.79311999999</v>
      </c>
      <c r="D10" s="6">
        <f t="shared" ref="D10:J10" si="0">SUM(D11:D14)</f>
        <v>56236.95</v>
      </c>
      <c r="E10" s="6">
        <f t="shared" si="0"/>
        <v>59494.5</v>
      </c>
      <c r="F10" s="7">
        <f t="shared" si="0"/>
        <v>59031.983719999997</v>
      </c>
      <c r="G10" s="7">
        <f>SUM(G11:G14)</f>
        <v>66953.622399999993</v>
      </c>
      <c r="H10" s="6">
        <f>SUM(H11:H14)</f>
        <v>76598.205000000002</v>
      </c>
      <c r="I10" s="7">
        <f>SUM(I11:I14)</f>
        <v>72647</v>
      </c>
      <c r="J10" s="7">
        <f t="shared" si="0"/>
        <v>75683.532000000007</v>
      </c>
      <c r="K10" s="8" t="s">
        <v>7</v>
      </c>
    </row>
    <row r="11" spans="1:11" ht="27" customHeight="1" x14ac:dyDescent="0.25">
      <c r="A11" s="4">
        <v>2</v>
      </c>
      <c r="B11" s="5" t="s">
        <v>8</v>
      </c>
      <c r="C11" s="6">
        <f>SUM(D11:J11)</f>
        <v>407272.39020000002</v>
      </c>
      <c r="D11" s="6">
        <f>SUM(D16+D21)</f>
        <v>49020.7</v>
      </c>
      <c r="E11" s="6">
        <f>SUM(E16+E21)</f>
        <v>50665</v>
      </c>
      <c r="F11" s="7">
        <f t="shared" ref="F11" si="1">SUM(F16+F21)</f>
        <v>52152.495199999998</v>
      </c>
      <c r="G11" s="7">
        <f>SUM(G16+G21)</f>
        <v>58342.79</v>
      </c>
      <c r="H11" s="6">
        <f>SUM(H16+H21)</f>
        <v>66822.904999999999</v>
      </c>
      <c r="I11" s="7">
        <f>SUM(I16+I21)</f>
        <v>63616</v>
      </c>
      <c r="J11" s="7">
        <f>SUM(J16+J21)</f>
        <v>66652.5</v>
      </c>
      <c r="K11" s="8" t="s">
        <v>7</v>
      </c>
    </row>
    <row r="12" spans="1:11" ht="25.5" customHeight="1" x14ac:dyDescent="0.25">
      <c r="A12" s="4">
        <v>3</v>
      </c>
      <c r="B12" s="5" t="s">
        <v>9</v>
      </c>
      <c r="C12" s="6">
        <f>SUM(D12:J12)</f>
        <v>0</v>
      </c>
      <c r="D12" s="6">
        <f t="shared" ref="D12:J14" si="2">SUM(D17+D22)</f>
        <v>0</v>
      </c>
      <c r="E12" s="6">
        <f t="shared" si="2"/>
        <v>0</v>
      </c>
      <c r="F12" s="7">
        <f t="shared" si="2"/>
        <v>0</v>
      </c>
      <c r="G12" s="7">
        <f t="shared" si="2"/>
        <v>0</v>
      </c>
      <c r="H12" s="6">
        <f t="shared" si="2"/>
        <v>0</v>
      </c>
      <c r="I12" s="7">
        <f t="shared" ref="I12" si="3">SUM(I17+I22)</f>
        <v>0</v>
      </c>
      <c r="J12" s="7">
        <f t="shared" si="2"/>
        <v>0</v>
      </c>
      <c r="K12" s="8" t="s">
        <v>7</v>
      </c>
    </row>
    <row r="13" spans="1:11" ht="27" customHeight="1" x14ac:dyDescent="0.25">
      <c r="A13" s="4">
        <v>4</v>
      </c>
      <c r="B13" s="5" t="s">
        <v>10</v>
      </c>
      <c r="C13" s="6">
        <f>SUM(D13:J13)</f>
        <v>2115.4324000000001</v>
      </c>
      <c r="D13" s="6">
        <f t="shared" si="2"/>
        <v>322.89999999999998</v>
      </c>
      <c r="E13" s="6">
        <f t="shared" si="2"/>
        <v>119.5</v>
      </c>
      <c r="F13" s="7">
        <f t="shared" si="2"/>
        <v>120.9</v>
      </c>
      <c r="G13" s="7">
        <f>SUM(G18+G23)</f>
        <v>1310.8324000000002</v>
      </c>
      <c r="H13" s="6">
        <f>SUM(H18+H23)</f>
        <v>241.3</v>
      </c>
      <c r="I13" s="7">
        <f t="shared" ref="I13" si="4">SUM(I18+I23)</f>
        <v>0</v>
      </c>
      <c r="J13" s="7">
        <f t="shared" si="2"/>
        <v>0</v>
      </c>
      <c r="K13" s="8" t="s">
        <v>7</v>
      </c>
    </row>
    <row r="14" spans="1:11" ht="27" customHeight="1" x14ac:dyDescent="0.25">
      <c r="A14" s="4">
        <v>5</v>
      </c>
      <c r="B14" s="5" t="s">
        <v>11</v>
      </c>
      <c r="C14" s="6">
        <f>SUM(D14:J14)</f>
        <v>57257.970519999995</v>
      </c>
      <c r="D14" s="6">
        <f>SUM(D19+D24)</f>
        <v>6893.35</v>
      </c>
      <c r="E14" s="6">
        <f t="shared" si="2"/>
        <v>8710</v>
      </c>
      <c r="F14" s="7">
        <f t="shared" si="2"/>
        <v>6758.5885200000002</v>
      </c>
      <c r="G14" s="7">
        <f>SUM(G19+G24)</f>
        <v>7300</v>
      </c>
      <c r="H14" s="6">
        <f>SUM(H19+H24)</f>
        <v>9534</v>
      </c>
      <c r="I14" s="7">
        <f>SUM(I19+I24)</f>
        <v>9031</v>
      </c>
      <c r="J14" s="7">
        <f>SUM(J19+J24)</f>
        <v>9031.0319999999992</v>
      </c>
      <c r="K14" s="8" t="s">
        <v>7</v>
      </c>
    </row>
    <row r="15" spans="1:11" x14ac:dyDescent="0.25">
      <c r="A15" s="4">
        <v>6</v>
      </c>
      <c r="B15" s="5" t="s">
        <v>12</v>
      </c>
      <c r="C15" s="6">
        <f>SUM(C16:C19)</f>
        <v>3585.5177200000003</v>
      </c>
      <c r="D15" s="6">
        <f t="shared" ref="D15:J15" si="5">SUM(D16:D19)</f>
        <v>110</v>
      </c>
      <c r="E15" s="6">
        <f t="shared" si="5"/>
        <v>120</v>
      </c>
      <c r="F15" s="7">
        <f t="shared" si="5"/>
        <v>110</v>
      </c>
      <c r="G15" s="7">
        <f>SUM(G16:G19)</f>
        <v>182.4</v>
      </c>
      <c r="H15" s="6">
        <f>SUM(H16:H19)</f>
        <v>3063.1177200000002</v>
      </c>
      <c r="I15" s="7">
        <f t="shared" ref="I15" si="6">SUM(I16:I19)</f>
        <v>0</v>
      </c>
      <c r="J15" s="7">
        <f t="shared" si="5"/>
        <v>0</v>
      </c>
      <c r="K15" s="8" t="s">
        <v>7</v>
      </c>
    </row>
    <row r="16" spans="1:11" x14ac:dyDescent="0.25">
      <c r="A16" s="4">
        <v>7</v>
      </c>
      <c r="B16" s="5" t="s">
        <v>8</v>
      </c>
      <c r="C16" s="6">
        <f t="shared" ref="C16:C17" si="7">SUM(D16:J16)</f>
        <v>3533.1177200000002</v>
      </c>
      <c r="D16" s="6">
        <f t="shared" ref="D16:G19" si="8">SUM(D34+D91+D127)</f>
        <v>100</v>
      </c>
      <c r="E16" s="6">
        <f t="shared" si="8"/>
        <v>110</v>
      </c>
      <c r="F16" s="7">
        <f t="shared" si="8"/>
        <v>110</v>
      </c>
      <c r="G16" s="7">
        <f t="shared" si="8"/>
        <v>150</v>
      </c>
      <c r="H16" s="6">
        <f>SUM(H34+H91+H127+H168)</f>
        <v>3063.1177200000002</v>
      </c>
      <c r="I16" s="7">
        <f t="shared" ref="I16:J19" si="9">SUM(I34+I91+I127)</f>
        <v>0</v>
      </c>
      <c r="J16" s="7">
        <f t="shared" si="9"/>
        <v>0</v>
      </c>
      <c r="K16" s="8" t="s">
        <v>7</v>
      </c>
    </row>
    <row r="17" spans="1:11" x14ac:dyDescent="0.25">
      <c r="A17" s="4">
        <v>8</v>
      </c>
      <c r="B17" s="5" t="s">
        <v>9</v>
      </c>
      <c r="C17" s="6">
        <f t="shared" si="7"/>
        <v>0</v>
      </c>
      <c r="D17" s="6">
        <f t="shared" si="8"/>
        <v>0</v>
      </c>
      <c r="E17" s="6">
        <f t="shared" si="8"/>
        <v>0</v>
      </c>
      <c r="F17" s="7">
        <f t="shared" si="8"/>
        <v>0</v>
      </c>
      <c r="G17" s="7">
        <f t="shared" si="8"/>
        <v>0</v>
      </c>
      <c r="H17" s="6">
        <f>SUM(H35+H92+H128)</f>
        <v>0</v>
      </c>
      <c r="I17" s="7">
        <f t="shared" si="9"/>
        <v>0</v>
      </c>
      <c r="J17" s="7">
        <f t="shared" si="9"/>
        <v>0</v>
      </c>
      <c r="K17" s="8" t="s">
        <v>7</v>
      </c>
    </row>
    <row r="18" spans="1:11" x14ac:dyDescent="0.25">
      <c r="A18" s="4">
        <v>9</v>
      </c>
      <c r="B18" s="5" t="s">
        <v>10</v>
      </c>
      <c r="C18" s="6">
        <f>SUM(D18:J18)</f>
        <v>32.4</v>
      </c>
      <c r="D18" s="6">
        <f t="shared" si="8"/>
        <v>0</v>
      </c>
      <c r="E18" s="6">
        <f t="shared" si="8"/>
        <v>0</v>
      </c>
      <c r="F18" s="7">
        <f t="shared" si="8"/>
        <v>0</v>
      </c>
      <c r="G18" s="7">
        <f t="shared" si="8"/>
        <v>32.4</v>
      </c>
      <c r="H18" s="6">
        <f>SUM(H36+H93+H129)</f>
        <v>0</v>
      </c>
      <c r="I18" s="7">
        <f t="shared" si="9"/>
        <v>0</v>
      </c>
      <c r="J18" s="7">
        <f t="shared" si="9"/>
        <v>0</v>
      </c>
      <c r="K18" s="8" t="s">
        <v>7</v>
      </c>
    </row>
    <row r="19" spans="1:11" x14ac:dyDescent="0.25">
      <c r="A19" s="4">
        <v>10</v>
      </c>
      <c r="B19" s="5" t="s">
        <v>11</v>
      </c>
      <c r="C19" s="6">
        <f>SUM(D19:J19)</f>
        <v>20</v>
      </c>
      <c r="D19" s="6">
        <f t="shared" si="8"/>
        <v>10</v>
      </c>
      <c r="E19" s="6">
        <f t="shared" si="8"/>
        <v>10</v>
      </c>
      <c r="F19" s="7">
        <f t="shared" si="8"/>
        <v>0</v>
      </c>
      <c r="G19" s="7">
        <f t="shared" si="8"/>
        <v>0</v>
      </c>
      <c r="H19" s="6">
        <f>SUM(H37+H94+H130)</f>
        <v>0</v>
      </c>
      <c r="I19" s="7">
        <f t="shared" si="9"/>
        <v>0</v>
      </c>
      <c r="J19" s="7">
        <f t="shared" si="9"/>
        <v>0</v>
      </c>
      <c r="K19" s="8" t="s">
        <v>7</v>
      </c>
    </row>
    <row r="20" spans="1:11" x14ac:dyDescent="0.25">
      <c r="A20" s="4">
        <v>11</v>
      </c>
      <c r="B20" s="5" t="s">
        <v>13</v>
      </c>
      <c r="C20" s="6">
        <f>SUM(C21:C24)</f>
        <v>463060.27539999998</v>
      </c>
      <c r="D20" s="6">
        <f t="shared" ref="D20:J20" si="10">SUM(D21:D24)</f>
        <v>56126.95</v>
      </c>
      <c r="E20" s="6">
        <f t="shared" si="10"/>
        <v>59374.5</v>
      </c>
      <c r="F20" s="7">
        <f t="shared" si="10"/>
        <v>58921.983719999997</v>
      </c>
      <c r="G20" s="7">
        <f>SUM(G21:G24)</f>
        <v>66771.222399999999</v>
      </c>
      <c r="H20" s="6">
        <f>SUM(H21:H24)</f>
        <v>73535.087280000007</v>
      </c>
      <c r="I20" s="7">
        <f t="shared" ref="I20" si="11">SUM(I21:I24)</f>
        <v>72647</v>
      </c>
      <c r="J20" s="7">
        <f t="shared" si="10"/>
        <v>75683.532000000007</v>
      </c>
      <c r="K20" s="8" t="s">
        <v>7</v>
      </c>
    </row>
    <row r="21" spans="1:11" x14ac:dyDescent="0.25">
      <c r="A21" s="4">
        <v>12</v>
      </c>
      <c r="B21" s="5" t="s">
        <v>8</v>
      </c>
      <c r="C21" s="6">
        <f>SUM(D21:J21)</f>
        <v>403739.27247999999</v>
      </c>
      <c r="D21" s="6">
        <f t="shared" ref="D21:J21" si="12">SUM(D52+D115+D145+D186)</f>
        <v>48920.7</v>
      </c>
      <c r="E21" s="6">
        <f t="shared" si="12"/>
        <v>50555</v>
      </c>
      <c r="F21" s="7">
        <f t="shared" si="12"/>
        <v>52042.495199999998</v>
      </c>
      <c r="G21" s="7">
        <f t="shared" si="12"/>
        <v>58192.79</v>
      </c>
      <c r="H21" s="6">
        <f t="shared" si="12"/>
        <v>63759.787279999997</v>
      </c>
      <c r="I21" s="7">
        <f t="shared" si="12"/>
        <v>63616</v>
      </c>
      <c r="J21" s="7">
        <f t="shared" si="12"/>
        <v>66652.5</v>
      </c>
      <c r="K21" s="8" t="s">
        <v>7</v>
      </c>
    </row>
    <row r="22" spans="1:11" x14ac:dyDescent="0.25">
      <c r="A22" s="4">
        <v>13</v>
      </c>
      <c r="B22" s="5" t="s">
        <v>9</v>
      </c>
      <c r="C22" s="6">
        <f t="shared" ref="C22" si="13">SUM(D22:J22)</f>
        <v>0</v>
      </c>
      <c r="D22" s="6">
        <f>SUM(D53+D116+D146+D187)</f>
        <v>0</v>
      </c>
      <c r="E22" s="6">
        <f t="shared" ref="E22:J22" si="14">SUM(E29+E85+E122+E163)</f>
        <v>0</v>
      </c>
      <c r="F22" s="7">
        <f t="shared" si="14"/>
        <v>0</v>
      </c>
      <c r="G22" s="7">
        <f t="shared" si="14"/>
        <v>0</v>
      </c>
      <c r="H22" s="7">
        <f t="shared" si="14"/>
        <v>0</v>
      </c>
      <c r="I22" s="7">
        <f t="shared" si="14"/>
        <v>0</v>
      </c>
      <c r="J22" s="7">
        <f t="shared" si="14"/>
        <v>0</v>
      </c>
      <c r="K22" s="8" t="s">
        <v>7</v>
      </c>
    </row>
    <row r="23" spans="1:11" x14ac:dyDescent="0.25">
      <c r="A23" s="4">
        <v>14</v>
      </c>
      <c r="B23" s="5" t="s">
        <v>14</v>
      </c>
      <c r="C23" s="6">
        <f>SUM(D23:J23)</f>
        <v>2083.0324000000001</v>
      </c>
      <c r="D23" s="6">
        <f>SUM(D54+D117+D147+D188)</f>
        <v>322.89999999999998</v>
      </c>
      <c r="E23" s="6">
        <f>SUM(E30+E86+E123+E164)</f>
        <v>119.5</v>
      </c>
      <c r="F23" s="7">
        <f>SUM(F30+F86+F123+F164)</f>
        <v>120.9</v>
      </c>
      <c r="G23" s="7">
        <f>SUM(G54+G117+G147+G188)</f>
        <v>1278.4324000000001</v>
      </c>
      <c r="H23" s="7">
        <f>SUM(H54+H117+H147+H188)</f>
        <v>241.3</v>
      </c>
      <c r="I23" s="7">
        <f>SUM(I30+I86+I123+I164)</f>
        <v>0</v>
      </c>
      <c r="J23" s="7">
        <f>SUM(J30+J86+J123+J164)</f>
        <v>0</v>
      </c>
      <c r="K23" s="8" t="s">
        <v>7</v>
      </c>
    </row>
    <row r="24" spans="1:11" x14ac:dyDescent="0.25">
      <c r="A24" s="4">
        <v>15</v>
      </c>
      <c r="B24" s="5" t="s">
        <v>11</v>
      </c>
      <c r="C24" s="6">
        <f>SUM(D24:J24)</f>
        <v>57237.970519999995</v>
      </c>
      <c r="D24" s="6">
        <f>SUM(D55+D118+D148+D189)</f>
        <v>6883.35</v>
      </c>
      <c r="E24" s="6">
        <f>SUM(E55+E118+E148+E189)</f>
        <v>8700</v>
      </c>
      <c r="F24" s="7">
        <f>SUM(F55+F118+F148+F189)</f>
        <v>6758.5885200000002</v>
      </c>
      <c r="G24" s="7">
        <f>SUM(G55+G118+G148+G189)</f>
        <v>7300</v>
      </c>
      <c r="H24" s="7">
        <f>SUM(H55+H118+H148+H189)</f>
        <v>9534</v>
      </c>
      <c r="I24" s="7">
        <f>SUM(I55+I118+I148+I189)</f>
        <v>9031</v>
      </c>
      <c r="J24" s="7">
        <f t="shared" ref="J24" si="15">SUM(J55+J118+J148+J189)</f>
        <v>9031.0319999999992</v>
      </c>
      <c r="K24" s="8" t="s">
        <v>7</v>
      </c>
    </row>
    <row r="25" spans="1:11" ht="23.25" customHeight="1" x14ac:dyDescent="0.25">
      <c r="A25" s="22">
        <v>16</v>
      </c>
      <c r="B25" s="23" t="s">
        <v>30</v>
      </c>
      <c r="C25" s="24"/>
      <c r="D25" s="24"/>
      <c r="E25" s="24"/>
      <c r="F25" s="24"/>
      <c r="G25" s="24"/>
      <c r="H25" s="24"/>
      <c r="I25" s="24"/>
      <c r="J25" s="24"/>
      <c r="K25" s="25"/>
    </row>
    <row r="26" spans="1:11" x14ac:dyDescent="0.25">
      <c r="A26" s="26">
        <v>17</v>
      </c>
      <c r="B26" s="27" t="s">
        <v>29</v>
      </c>
      <c r="C26" s="28">
        <f>SUM(D26:J27)</f>
        <v>11819.346</v>
      </c>
      <c r="D26" s="28">
        <f t="shared" ref="D26:J26" si="16">SUM(D28:D31)</f>
        <v>2251.5459999999998</v>
      </c>
      <c r="E26" s="28">
        <f t="shared" si="16"/>
        <v>1690.7</v>
      </c>
      <c r="F26" s="29">
        <f t="shared" si="16"/>
        <v>1682.7</v>
      </c>
      <c r="G26" s="29">
        <f t="shared" si="16"/>
        <v>1337</v>
      </c>
      <c r="H26" s="29">
        <f t="shared" si="16"/>
        <v>1457.4</v>
      </c>
      <c r="I26" s="29">
        <f t="shared" ref="I26" si="17">SUM(I28:I31)</f>
        <v>1400</v>
      </c>
      <c r="J26" s="29">
        <f t="shared" si="16"/>
        <v>2000</v>
      </c>
      <c r="K26" s="30"/>
    </row>
    <row r="27" spans="1:11" x14ac:dyDescent="0.25">
      <c r="A27" s="26"/>
      <c r="B27" s="31"/>
      <c r="C27" s="28"/>
      <c r="D27" s="28"/>
      <c r="E27" s="28"/>
      <c r="F27" s="29"/>
      <c r="G27" s="29"/>
      <c r="H27" s="29"/>
      <c r="I27" s="29"/>
      <c r="J27" s="29"/>
      <c r="K27" s="30"/>
    </row>
    <row r="28" spans="1:11" x14ac:dyDescent="0.25">
      <c r="A28" s="4">
        <v>18</v>
      </c>
      <c r="B28" s="5" t="s">
        <v>8</v>
      </c>
      <c r="C28" s="6">
        <f>SUM(D28:J28)</f>
        <v>11009.745999999999</v>
      </c>
      <c r="D28" s="6">
        <f>D34+D52</f>
        <v>1928.646</v>
      </c>
      <c r="E28" s="6">
        <f t="shared" ref="E28:J28" si="18">E34+E52</f>
        <v>1571.2</v>
      </c>
      <c r="F28" s="7">
        <f t="shared" si="18"/>
        <v>1561.8</v>
      </c>
      <c r="G28" s="7">
        <f t="shared" si="18"/>
        <v>1213.0999999999999</v>
      </c>
      <c r="H28" s="7">
        <f t="shared" si="18"/>
        <v>1335</v>
      </c>
      <c r="I28" s="7">
        <f t="shared" ref="I28" si="19">I34+I52</f>
        <v>1400</v>
      </c>
      <c r="J28" s="7">
        <f t="shared" si="18"/>
        <v>2000</v>
      </c>
      <c r="K28" s="8" t="s">
        <v>16</v>
      </c>
    </row>
    <row r="29" spans="1:11" x14ac:dyDescent="0.25">
      <c r="A29" s="4">
        <v>19</v>
      </c>
      <c r="B29" s="5" t="s">
        <v>9</v>
      </c>
      <c r="C29" s="6">
        <f t="shared" ref="C29:C31" si="20">SUM(D29:J29)</f>
        <v>0</v>
      </c>
      <c r="D29" s="6">
        <f>SUM(D35,D53)</f>
        <v>0</v>
      </c>
      <c r="E29" s="6">
        <f t="shared" ref="E29:J29" si="21">SUM(E35,E53)</f>
        <v>0</v>
      </c>
      <c r="F29" s="7">
        <f t="shared" si="21"/>
        <v>0</v>
      </c>
      <c r="G29" s="7">
        <f t="shared" si="21"/>
        <v>0</v>
      </c>
      <c r="H29" s="7">
        <f t="shared" si="21"/>
        <v>0</v>
      </c>
      <c r="I29" s="7">
        <f t="shared" ref="I29" si="22">SUM(I35,I53)</f>
        <v>0</v>
      </c>
      <c r="J29" s="7">
        <f t="shared" si="21"/>
        <v>0</v>
      </c>
      <c r="K29" s="8" t="s">
        <v>16</v>
      </c>
    </row>
    <row r="30" spans="1:11" x14ac:dyDescent="0.25">
      <c r="A30" s="4">
        <v>20</v>
      </c>
      <c r="B30" s="5" t="s">
        <v>10</v>
      </c>
      <c r="C30" s="6">
        <f>SUM(D30:J30)</f>
        <v>809.59999999999991</v>
      </c>
      <c r="D30" s="6">
        <f t="shared" ref="D30:J31" si="23">D36+D54</f>
        <v>322.89999999999998</v>
      </c>
      <c r="E30" s="6">
        <f t="shared" si="23"/>
        <v>119.5</v>
      </c>
      <c r="F30" s="7">
        <f t="shared" si="23"/>
        <v>120.9</v>
      </c>
      <c r="G30" s="7">
        <f t="shared" si="23"/>
        <v>123.9</v>
      </c>
      <c r="H30" s="7">
        <f t="shared" si="23"/>
        <v>122.4</v>
      </c>
      <c r="I30" s="7">
        <f t="shared" ref="I30" si="24">I36+I54</f>
        <v>0</v>
      </c>
      <c r="J30" s="7">
        <f t="shared" si="23"/>
        <v>0</v>
      </c>
      <c r="K30" s="8" t="s">
        <v>16</v>
      </c>
    </row>
    <row r="31" spans="1:11" ht="23.25" customHeight="1" x14ac:dyDescent="0.25">
      <c r="A31" s="4">
        <v>21</v>
      </c>
      <c r="B31" s="5" t="s">
        <v>11</v>
      </c>
      <c r="C31" s="6">
        <f t="shared" si="20"/>
        <v>0</v>
      </c>
      <c r="D31" s="6">
        <f t="shared" si="23"/>
        <v>0</v>
      </c>
      <c r="E31" s="6">
        <f t="shared" si="23"/>
        <v>0</v>
      </c>
      <c r="F31" s="7">
        <f t="shared" si="23"/>
        <v>0</v>
      </c>
      <c r="G31" s="7">
        <f t="shared" si="23"/>
        <v>0</v>
      </c>
      <c r="H31" s="7">
        <f t="shared" si="23"/>
        <v>0</v>
      </c>
      <c r="I31" s="7">
        <f t="shared" ref="I31" si="25">I37+I55</f>
        <v>0</v>
      </c>
      <c r="J31" s="7">
        <f t="shared" si="23"/>
        <v>0</v>
      </c>
      <c r="K31" s="8" t="s">
        <v>16</v>
      </c>
    </row>
    <row r="32" spans="1:11" ht="15.75" customHeight="1" x14ac:dyDescent="0.25">
      <c r="A32" s="4">
        <v>22</v>
      </c>
      <c r="B32" s="30" t="s">
        <v>17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31.5" x14ac:dyDescent="0.25">
      <c r="A33" s="4">
        <v>23</v>
      </c>
      <c r="B33" s="5" t="s">
        <v>18</v>
      </c>
      <c r="C33" s="6">
        <f>SUM(C34:C37)</f>
        <v>0</v>
      </c>
      <c r="D33" s="6">
        <f t="shared" ref="D33:J33" si="26">SUM(D34:D37)</f>
        <v>0</v>
      </c>
      <c r="E33" s="6">
        <f t="shared" si="26"/>
        <v>0</v>
      </c>
      <c r="F33" s="7">
        <f t="shared" si="26"/>
        <v>0</v>
      </c>
      <c r="G33" s="7">
        <f>SUM(G34:G37)</f>
        <v>0</v>
      </c>
      <c r="H33" s="7">
        <f>SUM(H34:H37)</f>
        <v>0</v>
      </c>
      <c r="I33" s="7">
        <f t="shared" ref="I33" si="27">SUM(I34:I37)</f>
        <v>0</v>
      </c>
      <c r="J33" s="7">
        <f t="shared" si="26"/>
        <v>0</v>
      </c>
      <c r="K33" s="8" t="s">
        <v>16</v>
      </c>
    </row>
    <row r="34" spans="1:11" x14ac:dyDescent="0.25">
      <c r="A34" s="4">
        <v>24</v>
      </c>
      <c r="B34" s="5" t="s">
        <v>8</v>
      </c>
      <c r="C34" s="6">
        <f>SUM(D34:J34)</f>
        <v>0</v>
      </c>
      <c r="D34" s="6">
        <f>D40+D45</f>
        <v>0</v>
      </c>
      <c r="E34" s="6">
        <f t="shared" ref="E34:J34" si="28">E40+E45</f>
        <v>0</v>
      </c>
      <c r="F34" s="7">
        <f t="shared" si="28"/>
        <v>0</v>
      </c>
      <c r="G34" s="7">
        <f t="shared" si="28"/>
        <v>0</v>
      </c>
      <c r="H34" s="7">
        <f t="shared" si="28"/>
        <v>0</v>
      </c>
      <c r="I34" s="7">
        <f t="shared" ref="I34" si="29">I40+I45</f>
        <v>0</v>
      </c>
      <c r="J34" s="7">
        <f t="shared" si="28"/>
        <v>0</v>
      </c>
      <c r="K34" s="8" t="s">
        <v>16</v>
      </c>
    </row>
    <row r="35" spans="1:11" x14ac:dyDescent="0.25">
      <c r="A35" s="4">
        <v>25</v>
      </c>
      <c r="B35" s="5" t="s">
        <v>9</v>
      </c>
      <c r="C35" s="6">
        <f t="shared" ref="C35:C37" si="30">SUM(D35:J35)</f>
        <v>0</v>
      </c>
      <c r="D35" s="6">
        <f t="shared" ref="D35:J37" si="31">D41+D46</f>
        <v>0</v>
      </c>
      <c r="E35" s="6">
        <f t="shared" si="31"/>
        <v>0</v>
      </c>
      <c r="F35" s="7">
        <f t="shared" si="31"/>
        <v>0</v>
      </c>
      <c r="G35" s="7">
        <f t="shared" si="31"/>
        <v>0</v>
      </c>
      <c r="H35" s="7">
        <f t="shared" si="31"/>
        <v>0</v>
      </c>
      <c r="I35" s="7">
        <f t="shared" ref="I35" si="32">I41+I46</f>
        <v>0</v>
      </c>
      <c r="J35" s="7">
        <f t="shared" si="31"/>
        <v>0</v>
      </c>
      <c r="K35" s="8" t="s">
        <v>16</v>
      </c>
    </row>
    <row r="36" spans="1:11" x14ac:dyDescent="0.25">
      <c r="A36" s="4">
        <v>26</v>
      </c>
      <c r="B36" s="5" t="s">
        <v>10</v>
      </c>
      <c r="C36" s="6">
        <f t="shared" si="30"/>
        <v>0</v>
      </c>
      <c r="D36" s="6">
        <f t="shared" si="31"/>
        <v>0</v>
      </c>
      <c r="E36" s="6">
        <f t="shared" si="31"/>
        <v>0</v>
      </c>
      <c r="F36" s="7">
        <f t="shared" si="31"/>
        <v>0</v>
      </c>
      <c r="G36" s="7">
        <f t="shared" si="31"/>
        <v>0</v>
      </c>
      <c r="H36" s="7">
        <f t="shared" si="31"/>
        <v>0</v>
      </c>
      <c r="I36" s="7">
        <f t="shared" ref="I36" si="33">I42+I47</f>
        <v>0</v>
      </c>
      <c r="J36" s="7">
        <f t="shared" si="31"/>
        <v>0</v>
      </c>
      <c r="K36" s="8"/>
    </row>
    <row r="37" spans="1:11" x14ac:dyDescent="0.25">
      <c r="A37" s="4">
        <v>27</v>
      </c>
      <c r="B37" s="5" t="s">
        <v>11</v>
      </c>
      <c r="C37" s="6">
        <f t="shared" si="30"/>
        <v>0</v>
      </c>
      <c r="D37" s="6">
        <f t="shared" si="31"/>
        <v>0</v>
      </c>
      <c r="E37" s="6">
        <f t="shared" si="31"/>
        <v>0</v>
      </c>
      <c r="F37" s="7">
        <f t="shared" si="31"/>
        <v>0</v>
      </c>
      <c r="G37" s="7">
        <f t="shared" si="31"/>
        <v>0</v>
      </c>
      <c r="H37" s="7">
        <f t="shared" si="31"/>
        <v>0</v>
      </c>
      <c r="I37" s="7">
        <f t="shared" ref="I37" si="34">I43+I48</f>
        <v>0</v>
      </c>
      <c r="J37" s="7">
        <f t="shared" si="31"/>
        <v>0</v>
      </c>
      <c r="K37" s="8" t="s">
        <v>16</v>
      </c>
    </row>
    <row r="38" spans="1:11" ht="18.75" customHeight="1" x14ac:dyDescent="0.25">
      <c r="A38" s="4">
        <v>28</v>
      </c>
      <c r="B38" s="30" t="s">
        <v>19</v>
      </c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31.5" x14ac:dyDescent="0.25">
      <c r="A39" s="4">
        <v>29</v>
      </c>
      <c r="B39" s="5" t="s">
        <v>20</v>
      </c>
      <c r="C39" s="6">
        <f>SUM(C40:C43)</f>
        <v>0</v>
      </c>
      <c r="D39" s="6">
        <f t="shared" ref="D39:J39" si="35">SUM(D40:D43)</f>
        <v>0</v>
      </c>
      <c r="E39" s="6">
        <f t="shared" si="35"/>
        <v>0</v>
      </c>
      <c r="F39" s="7">
        <f t="shared" si="35"/>
        <v>0</v>
      </c>
      <c r="G39" s="7">
        <f t="shared" si="35"/>
        <v>0</v>
      </c>
      <c r="H39" s="7">
        <f t="shared" si="35"/>
        <v>0</v>
      </c>
      <c r="I39" s="7">
        <f t="shared" ref="I39" si="36">SUM(I40:I43)</f>
        <v>0</v>
      </c>
      <c r="J39" s="7">
        <f t="shared" si="35"/>
        <v>0</v>
      </c>
      <c r="K39" s="8" t="s">
        <v>16</v>
      </c>
    </row>
    <row r="40" spans="1:11" x14ac:dyDescent="0.25">
      <c r="A40" s="4">
        <v>30</v>
      </c>
      <c r="B40" s="5" t="s">
        <v>8</v>
      </c>
      <c r="C40" s="6">
        <f>SUM(D40:J40)</f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 t="s">
        <v>16</v>
      </c>
    </row>
    <row r="41" spans="1:11" x14ac:dyDescent="0.25">
      <c r="A41" s="4">
        <v>31</v>
      </c>
      <c r="B41" s="5" t="s">
        <v>9</v>
      </c>
      <c r="C41" s="6">
        <f>SUM(D41:J41)</f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 t="s">
        <v>16</v>
      </c>
    </row>
    <row r="42" spans="1:11" x14ac:dyDescent="0.25">
      <c r="A42" s="4">
        <v>32</v>
      </c>
      <c r="B42" s="5" t="s">
        <v>10</v>
      </c>
      <c r="C42" s="6">
        <f>SUM(D42:J42)</f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 t="s">
        <v>16</v>
      </c>
    </row>
    <row r="43" spans="1:11" x14ac:dyDescent="0.25">
      <c r="A43" s="4">
        <v>33</v>
      </c>
      <c r="B43" s="5" t="s">
        <v>11</v>
      </c>
      <c r="C43" s="6">
        <f>SUM(D43:J43)</f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8" t="s">
        <v>16</v>
      </c>
    </row>
    <row r="44" spans="1:11" ht="17.25" customHeight="1" x14ac:dyDescent="0.25">
      <c r="A44" s="4">
        <v>34</v>
      </c>
      <c r="B44" s="30" t="s">
        <v>21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25">
      <c r="A45" s="4">
        <v>35</v>
      </c>
      <c r="B45" s="5" t="s">
        <v>8</v>
      </c>
      <c r="C45" s="6">
        <f>SUM(D45:J45)</f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8" t="s">
        <v>16</v>
      </c>
    </row>
    <row r="46" spans="1:11" x14ac:dyDescent="0.25">
      <c r="A46" s="4">
        <v>36</v>
      </c>
      <c r="B46" s="5" t="s">
        <v>9</v>
      </c>
      <c r="C46" s="6">
        <f t="shared" ref="C46:C48" si="37">SUM(D46:J46)</f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 t="s">
        <v>16</v>
      </c>
    </row>
    <row r="47" spans="1:11" x14ac:dyDescent="0.25">
      <c r="A47" s="4">
        <v>37</v>
      </c>
      <c r="B47" s="5" t="s">
        <v>10</v>
      </c>
      <c r="C47" s="6">
        <f t="shared" si="37"/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8" t="s">
        <v>16</v>
      </c>
    </row>
    <row r="48" spans="1:11" x14ac:dyDescent="0.25">
      <c r="A48" s="4">
        <v>38</v>
      </c>
      <c r="B48" s="5" t="s">
        <v>11</v>
      </c>
      <c r="C48" s="6">
        <f t="shared" si="37"/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8" t="s">
        <v>16</v>
      </c>
    </row>
    <row r="49" spans="1:11" ht="18" customHeight="1" x14ac:dyDescent="0.25">
      <c r="A49" s="4">
        <v>39</v>
      </c>
      <c r="B49" s="30" t="s">
        <v>42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21.75" customHeight="1" x14ac:dyDescent="0.25">
      <c r="A50" s="26">
        <v>40</v>
      </c>
      <c r="B50" s="27" t="s">
        <v>25</v>
      </c>
      <c r="C50" s="28">
        <f>SUM(C52:C55)</f>
        <v>11819.346000000001</v>
      </c>
      <c r="D50" s="28">
        <f t="shared" ref="D50:J50" si="38">SUM(D52:D55)</f>
        <v>2251.5459999999998</v>
      </c>
      <c r="E50" s="28">
        <f t="shared" si="38"/>
        <v>1690.7</v>
      </c>
      <c r="F50" s="29">
        <f t="shared" si="38"/>
        <v>1682.7</v>
      </c>
      <c r="G50" s="29">
        <f t="shared" si="38"/>
        <v>1337</v>
      </c>
      <c r="H50" s="29">
        <f t="shared" si="38"/>
        <v>1457.4</v>
      </c>
      <c r="I50" s="29">
        <f t="shared" ref="I50" si="39">SUM(I52:I55)</f>
        <v>1400</v>
      </c>
      <c r="J50" s="29">
        <f t="shared" si="38"/>
        <v>2000</v>
      </c>
      <c r="K50" s="30" t="s">
        <v>16</v>
      </c>
    </row>
    <row r="51" spans="1:11" ht="9" customHeight="1" x14ac:dyDescent="0.25">
      <c r="A51" s="26"/>
      <c r="B51" s="32"/>
      <c r="C51" s="28"/>
      <c r="D51" s="28"/>
      <c r="E51" s="28"/>
      <c r="F51" s="29"/>
      <c r="G51" s="29"/>
      <c r="H51" s="29"/>
      <c r="I51" s="29"/>
      <c r="J51" s="29"/>
      <c r="K51" s="30"/>
    </row>
    <row r="52" spans="1:11" x14ac:dyDescent="0.25">
      <c r="A52" s="4">
        <v>41</v>
      </c>
      <c r="B52" s="5" t="s">
        <v>8</v>
      </c>
      <c r="C52" s="6">
        <f t="shared" ref="C52:J55" si="40">SUM(C57+C62+C67+C72+C77)</f>
        <v>11009.746000000001</v>
      </c>
      <c r="D52" s="6">
        <f t="shared" si="40"/>
        <v>1928.646</v>
      </c>
      <c r="E52" s="6">
        <f t="shared" si="40"/>
        <v>1571.2</v>
      </c>
      <c r="F52" s="7">
        <f t="shared" si="40"/>
        <v>1561.8</v>
      </c>
      <c r="G52" s="7">
        <f t="shared" si="40"/>
        <v>1213.0999999999999</v>
      </c>
      <c r="H52" s="7">
        <f t="shared" si="40"/>
        <v>1335</v>
      </c>
      <c r="I52" s="7">
        <f t="shared" si="40"/>
        <v>1400</v>
      </c>
      <c r="J52" s="7">
        <f t="shared" si="40"/>
        <v>2000</v>
      </c>
      <c r="K52" s="8" t="s">
        <v>16</v>
      </c>
    </row>
    <row r="53" spans="1:11" x14ac:dyDescent="0.25">
      <c r="A53" s="4">
        <v>42</v>
      </c>
      <c r="B53" s="5" t="s">
        <v>9</v>
      </c>
      <c r="C53" s="6">
        <f t="shared" si="40"/>
        <v>0</v>
      </c>
      <c r="D53" s="6">
        <f t="shared" si="40"/>
        <v>0</v>
      </c>
      <c r="E53" s="6">
        <f t="shared" si="40"/>
        <v>0</v>
      </c>
      <c r="F53" s="7">
        <f t="shared" si="40"/>
        <v>0</v>
      </c>
      <c r="G53" s="7">
        <f t="shared" si="40"/>
        <v>0</v>
      </c>
      <c r="H53" s="7">
        <f t="shared" si="40"/>
        <v>0</v>
      </c>
      <c r="I53" s="7">
        <f t="shared" si="40"/>
        <v>0</v>
      </c>
      <c r="J53" s="7">
        <f t="shared" si="40"/>
        <v>0</v>
      </c>
      <c r="K53" s="8" t="s">
        <v>16</v>
      </c>
    </row>
    <row r="54" spans="1:11" x14ac:dyDescent="0.25">
      <c r="A54" s="4">
        <v>43</v>
      </c>
      <c r="B54" s="5" t="s">
        <v>10</v>
      </c>
      <c r="C54" s="6">
        <f t="shared" si="40"/>
        <v>809.59999999999991</v>
      </c>
      <c r="D54" s="6">
        <f t="shared" si="40"/>
        <v>322.89999999999998</v>
      </c>
      <c r="E54" s="6">
        <f t="shared" si="40"/>
        <v>119.5</v>
      </c>
      <c r="F54" s="7">
        <f t="shared" si="40"/>
        <v>120.9</v>
      </c>
      <c r="G54" s="7">
        <f t="shared" si="40"/>
        <v>123.9</v>
      </c>
      <c r="H54" s="7">
        <f t="shared" si="40"/>
        <v>122.4</v>
      </c>
      <c r="I54" s="7">
        <f t="shared" si="40"/>
        <v>0</v>
      </c>
      <c r="J54" s="7">
        <f t="shared" si="40"/>
        <v>0</v>
      </c>
      <c r="K54" s="8" t="s">
        <v>16</v>
      </c>
    </row>
    <row r="55" spans="1:11" x14ac:dyDescent="0.25">
      <c r="A55" s="4">
        <v>44</v>
      </c>
      <c r="B55" s="5" t="s">
        <v>11</v>
      </c>
      <c r="C55" s="6">
        <f t="shared" si="40"/>
        <v>0</v>
      </c>
      <c r="D55" s="6">
        <f t="shared" si="40"/>
        <v>0</v>
      </c>
      <c r="E55" s="6">
        <f t="shared" si="40"/>
        <v>0</v>
      </c>
      <c r="F55" s="7">
        <f t="shared" si="40"/>
        <v>0</v>
      </c>
      <c r="G55" s="7">
        <f t="shared" si="40"/>
        <v>0</v>
      </c>
      <c r="H55" s="7">
        <f t="shared" si="40"/>
        <v>0</v>
      </c>
      <c r="I55" s="7">
        <f t="shared" si="40"/>
        <v>0</v>
      </c>
      <c r="J55" s="7">
        <f t="shared" si="40"/>
        <v>0</v>
      </c>
      <c r="K55" s="8" t="s">
        <v>16</v>
      </c>
    </row>
    <row r="56" spans="1:11" ht="47.25" customHeight="1" x14ac:dyDescent="0.25">
      <c r="A56" s="4">
        <v>45</v>
      </c>
      <c r="B56" s="33" t="s">
        <v>31</v>
      </c>
      <c r="C56" s="6">
        <f>SUM(C57:C60)</f>
        <v>9100</v>
      </c>
      <c r="D56" s="6">
        <f t="shared" ref="D56:J56" si="41">SUM(D57:D60)</f>
        <v>1500</v>
      </c>
      <c r="E56" s="6">
        <f t="shared" si="41"/>
        <v>1500</v>
      </c>
      <c r="F56" s="7">
        <f t="shared" si="41"/>
        <v>1500</v>
      </c>
      <c r="G56" s="7">
        <f t="shared" si="41"/>
        <v>1000</v>
      </c>
      <c r="H56" s="7">
        <f t="shared" si="41"/>
        <v>1100</v>
      </c>
      <c r="I56" s="7">
        <f t="shared" ref="I56" si="42">SUM(I57:I60)</f>
        <v>1000</v>
      </c>
      <c r="J56" s="7">
        <f t="shared" si="41"/>
        <v>1500</v>
      </c>
      <c r="K56" s="8" t="s">
        <v>46</v>
      </c>
    </row>
    <row r="57" spans="1:11" x14ac:dyDescent="0.25">
      <c r="A57" s="4">
        <v>46</v>
      </c>
      <c r="B57" s="5" t="s">
        <v>8</v>
      </c>
      <c r="C57" s="6">
        <f>SUM(D57:J57)</f>
        <v>9100</v>
      </c>
      <c r="D57" s="6">
        <v>1500</v>
      </c>
      <c r="E57" s="6">
        <v>1500</v>
      </c>
      <c r="F57" s="7">
        <v>1500</v>
      </c>
      <c r="G57" s="7">
        <v>1000</v>
      </c>
      <c r="H57" s="7">
        <v>1100</v>
      </c>
      <c r="I57" s="7">
        <v>1000</v>
      </c>
      <c r="J57" s="7">
        <v>1500</v>
      </c>
      <c r="K57" s="8" t="s">
        <v>16</v>
      </c>
    </row>
    <row r="58" spans="1:11" x14ac:dyDescent="0.25">
      <c r="A58" s="4">
        <v>47</v>
      </c>
      <c r="B58" s="5" t="s">
        <v>9</v>
      </c>
      <c r="C58" s="6">
        <f>SUM(D58:J58)</f>
        <v>0</v>
      </c>
      <c r="D58" s="6">
        <v>0</v>
      </c>
      <c r="E58" s="6">
        <v>0</v>
      </c>
      <c r="F58" s="7">
        <v>0</v>
      </c>
      <c r="G58" s="34">
        <v>0</v>
      </c>
      <c r="H58" s="34">
        <v>0</v>
      </c>
      <c r="I58" s="34">
        <v>0</v>
      </c>
      <c r="J58" s="34">
        <v>0</v>
      </c>
      <c r="K58" s="8" t="s">
        <v>16</v>
      </c>
    </row>
    <row r="59" spans="1:11" x14ac:dyDescent="0.25">
      <c r="A59" s="4">
        <v>48</v>
      </c>
      <c r="B59" s="5" t="s">
        <v>10</v>
      </c>
      <c r="C59" s="6">
        <f>SUM(D59:J59)</f>
        <v>0</v>
      </c>
      <c r="D59" s="6">
        <v>0</v>
      </c>
      <c r="E59" s="6">
        <v>0</v>
      </c>
      <c r="F59" s="7">
        <v>0</v>
      </c>
      <c r="G59" s="34">
        <v>0</v>
      </c>
      <c r="H59" s="34">
        <v>0</v>
      </c>
      <c r="I59" s="34">
        <v>0</v>
      </c>
      <c r="J59" s="34">
        <v>0</v>
      </c>
      <c r="K59" s="8" t="s">
        <v>16</v>
      </c>
    </row>
    <row r="60" spans="1:11" ht="17.25" customHeight="1" x14ac:dyDescent="0.25">
      <c r="A60" s="4">
        <v>49</v>
      </c>
      <c r="B60" s="5" t="s">
        <v>11</v>
      </c>
      <c r="C60" s="6">
        <f>SUM(D60:J60)</f>
        <v>0</v>
      </c>
      <c r="D60" s="6">
        <v>0</v>
      </c>
      <c r="E60" s="6">
        <v>0</v>
      </c>
      <c r="F60" s="7">
        <v>0</v>
      </c>
      <c r="G60" s="34">
        <v>0</v>
      </c>
      <c r="H60" s="34">
        <v>0</v>
      </c>
      <c r="I60" s="34">
        <v>0</v>
      </c>
      <c r="J60" s="34">
        <v>0</v>
      </c>
      <c r="K60" s="8" t="s">
        <v>16</v>
      </c>
    </row>
    <row r="61" spans="1:11" ht="45.75" customHeight="1" x14ac:dyDescent="0.25">
      <c r="A61" s="35">
        <v>50</v>
      </c>
      <c r="B61" s="36" t="s">
        <v>32</v>
      </c>
      <c r="C61" s="37">
        <f>SUM(D61:J61)</f>
        <v>1125.3</v>
      </c>
      <c r="D61" s="37">
        <f>SUM(D62:D65)</f>
        <v>230</v>
      </c>
      <c r="E61" s="37">
        <f t="shared" ref="E61:J61" si="43">SUM(E62:E65)</f>
        <v>170.7</v>
      </c>
      <c r="F61" s="38">
        <f t="shared" si="43"/>
        <v>172.7</v>
      </c>
      <c r="G61" s="38">
        <f t="shared" si="43"/>
        <v>177</v>
      </c>
      <c r="H61" s="38">
        <f t="shared" si="43"/>
        <v>174.9</v>
      </c>
      <c r="I61" s="38">
        <f t="shared" ref="I61" si="44">SUM(I62:I65)</f>
        <v>100</v>
      </c>
      <c r="J61" s="38">
        <f t="shared" si="43"/>
        <v>100</v>
      </c>
      <c r="K61" s="39">
        <v>14</v>
      </c>
    </row>
    <row r="62" spans="1:11" x14ac:dyDescent="0.25">
      <c r="A62" s="35">
        <v>51</v>
      </c>
      <c r="B62" s="5" t="s">
        <v>8</v>
      </c>
      <c r="C62" s="6">
        <f t="shared" ref="C62:C67" si="45">SUM(D62:J62)</f>
        <v>477.6</v>
      </c>
      <c r="D62" s="6">
        <v>69</v>
      </c>
      <c r="E62" s="6">
        <v>51.2</v>
      </c>
      <c r="F62" s="7">
        <v>51.8</v>
      </c>
      <c r="G62" s="34">
        <v>53.1</v>
      </c>
      <c r="H62" s="34">
        <v>52.5</v>
      </c>
      <c r="I62" s="34">
        <v>100</v>
      </c>
      <c r="J62" s="34">
        <v>100</v>
      </c>
      <c r="K62" s="8" t="s">
        <v>16</v>
      </c>
    </row>
    <row r="63" spans="1:11" x14ac:dyDescent="0.25">
      <c r="A63" s="40">
        <v>52</v>
      </c>
      <c r="B63" s="5" t="s">
        <v>9</v>
      </c>
      <c r="C63" s="6">
        <f t="shared" si="45"/>
        <v>0</v>
      </c>
      <c r="D63" s="6">
        <v>0</v>
      </c>
      <c r="E63" s="6">
        <v>0</v>
      </c>
      <c r="F63" s="7">
        <v>0</v>
      </c>
      <c r="G63" s="34">
        <v>0</v>
      </c>
      <c r="H63" s="34">
        <v>0</v>
      </c>
      <c r="I63" s="34">
        <v>0</v>
      </c>
      <c r="J63" s="34">
        <v>0</v>
      </c>
      <c r="K63" s="8" t="s">
        <v>16</v>
      </c>
    </row>
    <row r="64" spans="1:11" x14ac:dyDescent="0.25">
      <c r="A64" s="4">
        <v>53</v>
      </c>
      <c r="B64" s="5" t="s">
        <v>10</v>
      </c>
      <c r="C64" s="6">
        <f t="shared" si="45"/>
        <v>647.69999999999993</v>
      </c>
      <c r="D64" s="6">
        <v>161</v>
      </c>
      <c r="E64" s="6">
        <v>119.5</v>
      </c>
      <c r="F64" s="7">
        <v>120.9</v>
      </c>
      <c r="G64" s="7">
        <v>123.9</v>
      </c>
      <c r="H64" s="7">
        <v>122.4</v>
      </c>
      <c r="I64" s="7">
        <v>0</v>
      </c>
      <c r="J64" s="7">
        <v>0</v>
      </c>
      <c r="K64" s="8" t="s">
        <v>16</v>
      </c>
    </row>
    <row r="65" spans="1:11" x14ac:dyDescent="0.25">
      <c r="A65" s="4">
        <v>54</v>
      </c>
      <c r="B65" s="5" t="s">
        <v>11</v>
      </c>
      <c r="C65" s="6">
        <f t="shared" si="45"/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8" t="s">
        <v>16</v>
      </c>
    </row>
    <row r="66" spans="1:11" ht="47.25" customHeight="1" x14ac:dyDescent="0.25">
      <c r="A66" s="4">
        <v>55</v>
      </c>
      <c r="B66" s="41" t="s">
        <v>62</v>
      </c>
      <c r="C66" s="42">
        <f t="shared" si="45"/>
        <v>1115.546</v>
      </c>
      <c r="D66" s="42">
        <f>SUM(D67:D70)</f>
        <v>405.54599999999999</v>
      </c>
      <c r="E66" s="42">
        <f t="shared" ref="E66:J66" si="46">SUM(E67:E70)</f>
        <v>0</v>
      </c>
      <c r="F66" s="34">
        <f t="shared" si="46"/>
        <v>0</v>
      </c>
      <c r="G66" s="34">
        <f t="shared" si="46"/>
        <v>150</v>
      </c>
      <c r="H66" s="34">
        <f t="shared" si="46"/>
        <v>160</v>
      </c>
      <c r="I66" s="34">
        <f t="shared" ref="I66" si="47">SUM(I67:I70)</f>
        <v>150</v>
      </c>
      <c r="J66" s="34">
        <f t="shared" si="46"/>
        <v>250</v>
      </c>
      <c r="K66" s="8">
        <v>11</v>
      </c>
    </row>
    <row r="67" spans="1:11" x14ac:dyDescent="0.25">
      <c r="A67" s="4">
        <v>56</v>
      </c>
      <c r="B67" s="5" t="s">
        <v>8</v>
      </c>
      <c r="C67" s="6">
        <f t="shared" si="45"/>
        <v>953.64599999999996</v>
      </c>
      <c r="D67" s="6">
        <v>243.64599999999999</v>
      </c>
      <c r="E67" s="6">
        <v>0</v>
      </c>
      <c r="F67" s="7">
        <v>0</v>
      </c>
      <c r="G67" s="7">
        <v>150</v>
      </c>
      <c r="H67" s="7">
        <v>160</v>
      </c>
      <c r="I67" s="7">
        <v>150</v>
      </c>
      <c r="J67" s="7">
        <v>250</v>
      </c>
      <c r="K67" s="8"/>
    </row>
    <row r="68" spans="1:11" x14ac:dyDescent="0.25">
      <c r="A68" s="4">
        <v>57</v>
      </c>
      <c r="B68" s="5" t="s">
        <v>9</v>
      </c>
      <c r="C68" s="6">
        <f t="shared" ref="C68:C70" si="48">SUM(D68:J68)</f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8"/>
    </row>
    <row r="69" spans="1:11" x14ac:dyDescent="0.25">
      <c r="A69" s="4">
        <v>58</v>
      </c>
      <c r="B69" s="5" t="s">
        <v>10</v>
      </c>
      <c r="C69" s="6">
        <f t="shared" si="48"/>
        <v>161.9</v>
      </c>
      <c r="D69" s="6">
        <v>161.9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8"/>
    </row>
    <row r="70" spans="1:11" x14ac:dyDescent="0.25">
      <c r="A70" s="4">
        <v>59</v>
      </c>
      <c r="B70" s="5" t="s">
        <v>11</v>
      </c>
      <c r="C70" s="6">
        <f t="shared" si="48"/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8"/>
    </row>
    <row r="71" spans="1:11" ht="45.75" customHeight="1" x14ac:dyDescent="0.25">
      <c r="A71" s="4">
        <v>60</v>
      </c>
      <c r="B71" s="33" t="s">
        <v>41</v>
      </c>
      <c r="C71" s="6">
        <f>SUM(C72:C75)</f>
        <v>296</v>
      </c>
      <c r="D71" s="6">
        <f t="shared" ref="D71:J71" si="49">SUM(D72:D75)</f>
        <v>96</v>
      </c>
      <c r="E71" s="6">
        <f t="shared" si="49"/>
        <v>0</v>
      </c>
      <c r="F71" s="7">
        <f t="shared" si="49"/>
        <v>0</v>
      </c>
      <c r="G71" s="7">
        <f t="shared" si="49"/>
        <v>0</v>
      </c>
      <c r="H71" s="7">
        <f t="shared" si="49"/>
        <v>0</v>
      </c>
      <c r="I71" s="7">
        <f t="shared" ref="I71" si="50">SUM(I72:I75)</f>
        <v>100</v>
      </c>
      <c r="J71" s="7">
        <f t="shared" si="49"/>
        <v>100</v>
      </c>
      <c r="K71" s="8" t="s">
        <v>45</v>
      </c>
    </row>
    <row r="72" spans="1:11" x14ac:dyDescent="0.25">
      <c r="A72" s="4">
        <v>61</v>
      </c>
      <c r="B72" s="5" t="s">
        <v>8</v>
      </c>
      <c r="C72" s="6">
        <f>SUM(D72:J72)</f>
        <v>296</v>
      </c>
      <c r="D72" s="6">
        <v>96</v>
      </c>
      <c r="E72" s="6">
        <v>0</v>
      </c>
      <c r="F72" s="7">
        <v>0</v>
      </c>
      <c r="G72" s="7">
        <v>0</v>
      </c>
      <c r="H72" s="7">
        <v>0</v>
      </c>
      <c r="I72" s="7">
        <v>100</v>
      </c>
      <c r="J72" s="7">
        <v>100</v>
      </c>
      <c r="K72" s="8"/>
    </row>
    <row r="73" spans="1:11" x14ac:dyDescent="0.25">
      <c r="A73" s="4">
        <v>62</v>
      </c>
      <c r="B73" s="5" t="s">
        <v>9</v>
      </c>
      <c r="C73" s="6">
        <f t="shared" ref="C73:C75" si="51">SUM(D73:J73)</f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8"/>
    </row>
    <row r="74" spans="1:11" x14ac:dyDescent="0.25">
      <c r="A74" s="4">
        <v>63</v>
      </c>
      <c r="B74" s="5" t="s">
        <v>10</v>
      </c>
      <c r="C74" s="6">
        <f t="shared" si="51"/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8"/>
    </row>
    <row r="75" spans="1:11" x14ac:dyDescent="0.25">
      <c r="A75" s="4">
        <v>64</v>
      </c>
      <c r="B75" s="5" t="s">
        <v>11</v>
      </c>
      <c r="C75" s="6">
        <f t="shared" si="51"/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8"/>
    </row>
    <row r="76" spans="1:11" ht="35.25" customHeight="1" x14ac:dyDescent="0.25">
      <c r="A76" s="4">
        <v>65</v>
      </c>
      <c r="B76" s="33" t="s">
        <v>38</v>
      </c>
      <c r="C76" s="6">
        <f>SUM(C77:C80)</f>
        <v>182.5</v>
      </c>
      <c r="D76" s="6">
        <f t="shared" ref="D76:J76" si="52">SUM(D77:D80)</f>
        <v>20</v>
      </c>
      <c r="E76" s="6">
        <f t="shared" si="52"/>
        <v>20</v>
      </c>
      <c r="F76" s="7">
        <f t="shared" si="52"/>
        <v>10</v>
      </c>
      <c r="G76" s="7">
        <f t="shared" si="52"/>
        <v>10</v>
      </c>
      <c r="H76" s="7">
        <f t="shared" si="52"/>
        <v>22.5</v>
      </c>
      <c r="I76" s="7">
        <f t="shared" ref="I76" si="53">SUM(I77:I80)</f>
        <v>50</v>
      </c>
      <c r="J76" s="7">
        <f t="shared" si="52"/>
        <v>50</v>
      </c>
      <c r="K76" s="8" t="s">
        <v>44</v>
      </c>
    </row>
    <row r="77" spans="1:11" x14ac:dyDescent="0.25">
      <c r="A77" s="4">
        <v>66</v>
      </c>
      <c r="B77" s="5" t="s">
        <v>8</v>
      </c>
      <c r="C77" s="6">
        <f>SUM(D77:J77)</f>
        <v>182.5</v>
      </c>
      <c r="D77" s="6">
        <v>20</v>
      </c>
      <c r="E77" s="6">
        <v>20</v>
      </c>
      <c r="F77" s="7">
        <v>10</v>
      </c>
      <c r="G77" s="7">
        <v>10</v>
      </c>
      <c r="H77" s="7">
        <v>22.5</v>
      </c>
      <c r="I77" s="7">
        <v>50</v>
      </c>
      <c r="J77" s="7">
        <v>50</v>
      </c>
      <c r="K77" s="8"/>
    </row>
    <row r="78" spans="1:11" x14ac:dyDescent="0.25">
      <c r="A78" s="4">
        <v>67</v>
      </c>
      <c r="B78" s="5" t="s">
        <v>9</v>
      </c>
      <c r="C78" s="6">
        <f t="shared" ref="C78:C80" si="54">SUM(D78:J78)</f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8"/>
    </row>
    <row r="79" spans="1:11" x14ac:dyDescent="0.25">
      <c r="A79" s="4">
        <v>68</v>
      </c>
      <c r="B79" s="5" t="s">
        <v>10</v>
      </c>
      <c r="C79" s="6">
        <f t="shared" si="54"/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8"/>
    </row>
    <row r="80" spans="1:11" x14ac:dyDescent="0.25">
      <c r="A80" s="4">
        <v>69</v>
      </c>
      <c r="B80" s="5" t="s">
        <v>11</v>
      </c>
      <c r="C80" s="6">
        <f t="shared" si="54"/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8"/>
    </row>
    <row r="81" spans="1:11" ht="27.75" customHeight="1" x14ac:dyDescent="0.25">
      <c r="A81" s="4">
        <v>70</v>
      </c>
      <c r="B81" s="43" t="s">
        <v>59</v>
      </c>
      <c r="C81" s="43"/>
      <c r="D81" s="43"/>
      <c r="E81" s="43"/>
      <c r="F81" s="43"/>
      <c r="G81" s="43"/>
      <c r="H81" s="43"/>
      <c r="I81" s="43"/>
      <c r="J81" s="43"/>
      <c r="K81" s="43"/>
    </row>
    <row r="82" spans="1:11" ht="12.75" customHeight="1" x14ac:dyDescent="0.25">
      <c r="A82" s="44">
        <v>71</v>
      </c>
      <c r="B82" s="45" t="s">
        <v>28</v>
      </c>
      <c r="C82" s="28">
        <f>SUM(C84:C87)</f>
        <v>0</v>
      </c>
      <c r="D82" s="28">
        <f>SUM(D84:D87)</f>
        <v>0</v>
      </c>
      <c r="E82" s="28">
        <f t="shared" ref="E82:J82" si="55">SUM(E84:E87)</f>
        <v>0</v>
      </c>
      <c r="F82" s="29">
        <f t="shared" si="55"/>
        <v>0</v>
      </c>
      <c r="G82" s="29">
        <f>SUM(G84:G87)</f>
        <v>0</v>
      </c>
      <c r="H82" s="29">
        <f t="shared" si="55"/>
        <v>0</v>
      </c>
      <c r="I82" s="29">
        <f t="shared" ref="I82" si="56">SUM(I84:I87)</f>
        <v>0</v>
      </c>
      <c r="J82" s="29">
        <f t="shared" si="55"/>
        <v>0</v>
      </c>
      <c r="K82" s="30"/>
    </row>
    <row r="83" spans="1:11" ht="12.75" customHeight="1" x14ac:dyDescent="0.25">
      <c r="A83" s="46"/>
      <c r="B83" s="47"/>
      <c r="C83" s="28"/>
      <c r="D83" s="28"/>
      <c r="E83" s="28"/>
      <c r="F83" s="29"/>
      <c r="G83" s="29"/>
      <c r="H83" s="29"/>
      <c r="I83" s="29"/>
      <c r="J83" s="29"/>
      <c r="K83" s="30"/>
    </row>
    <row r="84" spans="1:11" x14ac:dyDescent="0.25">
      <c r="A84" s="4">
        <v>72</v>
      </c>
      <c r="B84" s="5" t="s">
        <v>8</v>
      </c>
      <c r="C84" s="6">
        <f t="shared" ref="C84:J87" si="57">SUM(C91,C115)</f>
        <v>0</v>
      </c>
      <c r="D84" s="6">
        <f t="shared" si="57"/>
        <v>0</v>
      </c>
      <c r="E84" s="6">
        <f t="shared" si="57"/>
        <v>0</v>
      </c>
      <c r="F84" s="7">
        <f t="shared" si="57"/>
        <v>0</v>
      </c>
      <c r="G84" s="7">
        <f t="shared" si="57"/>
        <v>0</v>
      </c>
      <c r="H84" s="7">
        <f t="shared" si="57"/>
        <v>0</v>
      </c>
      <c r="I84" s="7">
        <f t="shared" si="57"/>
        <v>0</v>
      </c>
      <c r="J84" s="7">
        <f t="shared" si="57"/>
        <v>0</v>
      </c>
      <c r="K84" s="8" t="s">
        <v>16</v>
      </c>
    </row>
    <row r="85" spans="1:11" x14ac:dyDescent="0.25">
      <c r="A85" s="4">
        <v>73</v>
      </c>
      <c r="B85" s="5" t="s">
        <v>9</v>
      </c>
      <c r="C85" s="6">
        <f t="shared" si="57"/>
        <v>0</v>
      </c>
      <c r="D85" s="6">
        <f t="shared" si="57"/>
        <v>0</v>
      </c>
      <c r="E85" s="6">
        <f t="shared" si="57"/>
        <v>0</v>
      </c>
      <c r="F85" s="7">
        <f t="shared" si="57"/>
        <v>0</v>
      </c>
      <c r="G85" s="7">
        <f t="shared" si="57"/>
        <v>0</v>
      </c>
      <c r="H85" s="7">
        <f t="shared" si="57"/>
        <v>0</v>
      </c>
      <c r="I85" s="7">
        <f t="shared" si="57"/>
        <v>0</v>
      </c>
      <c r="J85" s="7">
        <f t="shared" si="57"/>
        <v>0</v>
      </c>
      <c r="K85" s="8" t="s">
        <v>16</v>
      </c>
    </row>
    <row r="86" spans="1:11" x14ac:dyDescent="0.25">
      <c r="A86" s="4">
        <v>74</v>
      </c>
      <c r="B86" s="5" t="s">
        <v>10</v>
      </c>
      <c r="C86" s="6">
        <f t="shared" si="57"/>
        <v>0</v>
      </c>
      <c r="D86" s="6">
        <f t="shared" si="57"/>
        <v>0</v>
      </c>
      <c r="E86" s="6">
        <f t="shared" si="57"/>
        <v>0</v>
      </c>
      <c r="F86" s="7">
        <f t="shared" si="57"/>
        <v>0</v>
      </c>
      <c r="G86" s="7">
        <f t="shared" si="57"/>
        <v>0</v>
      </c>
      <c r="H86" s="7">
        <f t="shared" si="57"/>
        <v>0</v>
      </c>
      <c r="I86" s="7">
        <f t="shared" si="57"/>
        <v>0</v>
      </c>
      <c r="J86" s="7">
        <f t="shared" si="57"/>
        <v>0</v>
      </c>
      <c r="K86" s="8" t="s">
        <v>16</v>
      </c>
    </row>
    <row r="87" spans="1:11" x14ac:dyDescent="0.25">
      <c r="A87" s="4">
        <v>75</v>
      </c>
      <c r="B87" s="5" t="s">
        <v>11</v>
      </c>
      <c r="C87" s="6">
        <f t="shared" si="57"/>
        <v>0</v>
      </c>
      <c r="D87" s="6">
        <f t="shared" si="57"/>
        <v>0</v>
      </c>
      <c r="E87" s="6">
        <f t="shared" si="57"/>
        <v>0</v>
      </c>
      <c r="F87" s="7">
        <f t="shared" si="57"/>
        <v>0</v>
      </c>
      <c r="G87" s="7">
        <f t="shared" si="57"/>
        <v>0</v>
      </c>
      <c r="H87" s="7">
        <f t="shared" si="57"/>
        <v>0</v>
      </c>
      <c r="I87" s="7">
        <f t="shared" si="57"/>
        <v>0</v>
      </c>
      <c r="J87" s="7">
        <f t="shared" si="57"/>
        <v>0</v>
      </c>
      <c r="K87" s="8" t="s">
        <v>16</v>
      </c>
    </row>
    <row r="88" spans="1:11" ht="21.75" customHeight="1" x14ac:dyDescent="0.25">
      <c r="A88" s="4">
        <v>76</v>
      </c>
      <c r="B88" s="30" t="s">
        <v>17</v>
      </c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5" customHeight="1" x14ac:dyDescent="0.25">
      <c r="A89" s="44">
        <v>77</v>
      </c>
      <c r="B89" s="48" t="s">
        <v>18</v>
      </c>
      <c r="C89" s="49">
        <f>SUM(C91:C94)</f>
        <v>0</v>
      </c>
      <c r="D89" s="49">
        <f t="shared" ref="D89:J89" si="58">SUM(D91:D94)</f>
        <v>0</v>
      </c>
      <c r="E89" s="49">
        <f t="shared" si="58"/>
        <v>0</v>
      </c>
      <c r="F89" s="50">
        <f t="shared" si="58"/>
        <v>0</v>
      </c>
      <c r="G89" s="50">
        <f t="shared" si="58"/>
        <v>0</v>
      </c>
      <c r="H89" s="50">
        <f t="shared" si="58"/>
        <v>0</v>
      </c>
      <c r="I89" s="50">
        <f t="shared" ref="I89" si="59">SUM(I91:I94)</f>
        <v>0</v>
      </c>
      <c r="J89" s="50">
        <f t="shared" si="58"/>
        <v>0</v>
      </c>
      <c r="K89" s="30" t="s">
        <v>16</v>
      </c>
    </row>
    <row r="90" spans="1:11" ht="16.5" customHeight="1" x14ac:dyDescent="0.25">
      <c r="A90" s="46"/>
      <c r="B90" s="51"/>
      <c r="C90" s="49"/>
      <c r="D90" s="49"/>
      <c r="E90" s="49"/>
      <c r="F90" s="50"/>
      <c r="G90" s="50"/>
      <c r="H90" s="50"/>
      <c r="I90" s="50"/>
      <c r="J90" s="50"/>
      <c r="K90" s="30"/>
    </row>
    <row r="91" spans="1:11" x14ac:dyDescent="0.25">
      <c r="A91" s="4">
        <v>78</v>
      </c>
      <c r="B91" s="5" t="s">
        <v>8</v>
      </c>
      <c r="C91" s="6">
        <f>SUM(C98+C104)</f>
        <v>0</v>
      </c>
      <c r="D91" s="6">
        <f t="shared" ref="D91:H91" si="60">SUM(D98+D104)</f>
        <v>0</v>
      </c>
      <c r="E91" s="6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v>0</v>
      </c>
      <c r="J91" s="7">
        <v>0</v>
      </c>
      <c r="K91" s="8" t="s">
        <v>16</v>
      </c>
    </row>
    <row r="92" spans="1:11" x14ac:dyDescent="0.25">
      <c r="A92" s="4">
        <v>79</v>
      </c>
      <c r="B92" s="5" t="s">
        <v>9</v>
      </c>
      <c r="C92" s="6">
        <f t="shared" ref="C92:J94" si="61">SUM(C99+C105)</f>
        <v>0</v>
      </c>
      <c r="D92" s="6">
        <f t="shared" si="61"/>
        <v>0</v>
      </c>
      <c r="E92" s="6">
        <f t="shared" si="61"/>
        <v>0</v>
      </c>
      <c r="F92" s="7">
        <f t="shared" si="61"/>
        <v>0</v>
      </c>
      <c r="G92" s="7">
        <f t="shared" si="61"/>
        <v>0</v>
      </c>
      <c r="H92" s="7">
        <f t="shared" si="61"/>
        <v>0</v>
      </c>
      <c r="I92" s="7">
        <f t="shared" ref="I92" si="62">SUM(I99+I105)</f>
        <v>0</v>
      </c>
      <c r="J92" s="7">
        <f t="shared" si="61"/>
        <v>0</v>
      </c>
      <c r="K92" s="8" t="s">
        <v>16</v>
      </c>
    </row>
    <row r="93" spans="1:11" x14ac:dyDescent="0.25">
      <c r="A93" s="4">
        <v>80</v>
      </c>
      <c r="B93" s="5" t="s">
        <v>10</v>
      </c>
      <c r="C93" s="6">
        <f t="shared" si="61"/>
        <v>0</v>
      </c>
      <c r="D93" s="6">
        <f t="shared" si="61"/>
        <v>0</v>
      </c>
      <c r="E93" s="6">
        <f t="shared" si="61"/>
        <v>0</v>
      </c>
      <c r="F93" s="7">
        <f t="shared" si="61"/>
        <v>0</v>
      </c>
      <c r="G93" s="7">
        <f t="shared" si="61"/>
        <v>0</v>
      </c>
      <c r="H93" s="7">
        <f t="shared" si="61"/>
        <v>0</v>
      </c>
      <c r="I93" s="7">
        <f t="shared" ref="I93" si="63">SUM(I100+I106)</f>
        <v>0</v>
      </c>
      <c r="J93" s="7">
        <f t="shared" si="61"/>
        <v>0</v>
      </c>
      <c r="K93" s="8" t="s">
        <v>16</v>
      </c>
    </row>
    <row r="94" spans="1:11" ht="16.5" customHeight="1" x14ac:dyDescent="0.25">
      <c r="A94" s="4">
        <v>81</v>
      </c>
      <c r="B94" s="5" t="s">
        <v>11</v>
      </c>
      <c r="C94" s="6">
        <f t="shared" si="61"/>
        <v>0</v>
      </c>
      <c r="D94" s="6">
        <f t="shared" si="61"/>
        <v>0</v>
      </c>
      <c r="E94" s="6">
        <f t="shared" si="61"/>
        <v>0</v>
      </c>
      <c r="F94" s="7">
        <f t="shared" si="61"/>
        <v>0</v>
      </c>
      <c r="G94" s="7">
        <f t="shared" si="61"/>
        <v>0</v>
      </c>
      <c r="H94" s="7">
        <f t="shared" si="61"/>
        <v>0</v>
      </c>
      <c r="I94" s="7">
        <f t="shared" ref="I94" si="64">SUM(I101+I107)</f>
        <v>0</v>
      </c>
      <c r="J94" s="7">
        <f t="shared" si="61"/>
        <v>0</v>
      </c>
      <c r="K94" s="8" t="s">
        <v>16</v>
      </c>
    </row>
    <row r="95" spans="1:11" ht="24" customHeight="1" x14ac:dyDescent="0.25">
      <c r="A95" s="4">
        <v>82</v>
      </c>
      <c r="B95" s="30" t="s">
        <v>19</v>
      </c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33.75" customHeight="1" x14ac:dyDescent="0.25">
      <c r="A96" s="4">
        <v>83</v>
      </c>
      <c r="B96" s="5" t="s">
        <v>22</v>
      </c>
      <c r="C96" s="28">
        <f>SUM(C98:C101)</f>
        <v>0</v>
      </c>
      <c r="D96" s="28">
        <f t="shared" ref="D96:J96" si="65">SUM(D98:D101)</f>
        <v>0</v>
      </c>
      <c r="E96" s="28">
        <f t="shared" si="65"/>
        <v>0</v>
      </c>
      <c r="F96" s="29">
        <f t="shared" si="65"/>
        <v>0</v>
      </c>
      <c r="G96" s="29">
        <f>SUM(G98:G101)</f>
        <v>0</v>
      </c>
      <c r="H96" s="29">
        <f t="shared" si="65"/>
        <v>0</v>
      </c>
      <c r="I96" s="29">
        <f t="shared" ref="I96" si="66">SUM(I98:I101)</f>
        <v>0</v>
      </c>
      <c r="J96" s="29">
        <f t="shared" si="65"/>
        <v>0</v>
      </c>
      <c r="K96" s="30" t="s">
        <v>16</v>
      </c>
    </row>
    <row r="97" spans="1:11" x14ac:dyDescent="0.25">
      <c r="A97" s="4">
        <v>84</v>
      </c>
      <c r="B97" s="5" t="s">
        <v>15</v>
      </c>
      <c r="C97" s="28"/>
      <c r="D97" s="28"/>
      <c r="E97" s="28"/>
      <c r="F97" s="29"/>
      <c r="G97" s="29"/>
      <c r="H97" s="29"/>
      <c r="I97" s="29"/>
      <c r="J97" s="29"/>
      <c r="K97" s="30"/>
    </row>
    <row r="98" spans="1:11" x14ac:dyDescent="0.25">
      <c r="A98" s="4">
        <v>85</v>
      </c>
      <c r="B98" s="5" t="s">
        <v>8</v>
      </c>
      <c r="C98" s="6">
        <f>SUM(D98:J98)</f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8" t="s">
        <v>16</v>
      </c>
    </row>
    <row r="99" spans="1:11" x14ac:dyDescent="0.25">
      <c r="A99" s="4">
        <v>86</v>
      </c>
      <c r="B99" s="5" t="s">
        <v>9</v>
      </c>
      <c r="C99" s="6">
        <f t="shared" ref="C99:C101" si="67">SUM(D99:J99)</f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8" t="s">
        <v>16</v>
      </c>
    </row>
    <row r="100" spans="1:11" x14ac:dyDescent="0.25">
      <c r="A100" s="4">
        <v>87</v>
      </c>
      <c r="B100" s="5" t="s">
        <v>10</v>
      </c>
      <c r="C100" s="6">
        <f t="shared" si="67"/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8" t="s">
        <v>16</v>
      </c>
    </row>
    <row r="101" spans="1:11" x14ac:dyDescent="0.25">
      <c r="A101" s="4">
        <v>88</v>
      </c>
      <c r="B101" s="5" t="s">
        <v>11</v>
      </c>
      <c r="C101" s="6">
        <f t="shared" si="67"/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8" t="s">
        <v>16</v>
      </c>
    </row>
    <row r="102" spans="1:11" ht="24" customHeight="1" x14ac:dyDescent="0.25">
      <c r="A102" s="4">
        <v>89</v>
      </c>
      <c r="B102" s="52" t="s">
        <v>21</v>
      </c>
      <c r="C102" s="53"/>
      <c r="D102" s="53"/>
      <c r="E102" s="53"/>
      <c r="F102" s="53"/>
      <c r="G102" s="53"/>
      <c r="H102" s="53"/>
      <c r="I102" s="53"/>
      <c r="J102" s="53"/>
      <c r="K102" s="54"/>
    </row>
    <row r="103" spans="1:11" x14ac:dyDescent="0.25">
      <c r="A103" s="4">
        <v>90</v>
      </c>
      <c r="B103" s="5" t="s">
        <v>23</v>
      </c>
      <c r="C103" s="6">
        <f>SUM(C104:C107)</f>
        <v>0</v>
      </c>
      <c r="D103" s="6">
        <f>SUM(D104:D107)</f>
        <v>0</v>
      </c>
      <c r="E103" s="6">
        <f>SUM(E104:E107)</f>
        <v>0</v>
      </c>
      <c r="F103" s="7">
        <f>SUM(F104:F107)</f>
        <v>0</v>
      </c>
      <c r="G103" s="7">
        <f t="shared" ref="G103:J103" si="68">SUM(G104:G107)</f>
        <v>0</v>
      </c>
      <c r="H103" s="7">
        <f t="shared" si="68"/>
        <v>0</v>
      </c>
      <c r="I103" s="7">
        <f t="shared" ref="I103" si="69">SUM(I104:I107)</f>
        <v>0</v>
      </c>
      <c r="J103" s="7">
        <f t="shared" si="68"/>
        <v>0</v>
      </c>
      <c r="K103" s="8" t="s">
        <v>7</v>
      </c>
    </row>
    <row r="104" spans="1:11" x14ac:dyDescent="0.25">
      <c r="A104" s="4">
        <v>91</v>
      </c>
      <c r="B104" s="5" t="s">
        <v>8</v>
      </c>
      <c r="C104" s="6">
        <f>C109</f>
        <v>0</v>
      </c>
      <c r="D104" s="6">
        <f>D109</f>
        <v>0</v>
      </c>
      <c r="E104" s="6">
        <f t="shared" ref="E104:H104" si="70">E109</f>
        <v>0</v>
      </c>
      <c r="F104" s="7">
        <f t="shared" si="70"/>
        <v>0</v>
      </c>
      <c r="G104" s="7">
        <f t="shared" si="70"/>
        <v>0</v>
      </c>
      <c r="H104" s="7">
        <f t="shared" si="70"/>
        <v>0</v>
      </c>
      <c r="I104" s="7">
        <v>0</v>
      </c>
      <c r="J104" s="7">
        <v>0</v>
      </c>
      <c r="K104" s="8"/>
    </row>
    <row r="105" spans="1:11" x14ac:dyDescent="0.25">
      <c r="A105" s="4">
        <v>92</v>
      </c>
      <c r="B105" s="5" t="s">
        <v>9</v>
      </c>
      <c r="C105" s="6">
        <f t="shared" ref="C105:J107" si="71">C110</f>
        <v>0</v>
      </c>
      <c r="D105" s="6">
        <f t="shared" si="71"/>
        <v>0</v>
      </c>
      <c r="E105" s="6">
        <f t="shared" si="71"/>
        <v>0</v>
      </c>
      <c r="F105" s="7">
        <f t="shared" si="71"/>
        <v>0</v>
      </c>
      <c r="G105" s="7">
        <f t="shared" si="71"/>
        <v>0</v>
      </c>
      <c r="H105" s="7">
        <f t="shared" si="71"/>
        <v>0</v>
      </c>
      <c r="I105" s="7">
        <f t="shared" ref="I105" si="72">I110</f>
        <v>0</v>
      </c>
      <c r="J105" s="7">
        <f t="shared" si="71"/>
        <v>0</v>
      </c>
      <c r="K105" s="8" t="s">
        <v>7</v>
      </c>
    </row>
    <row r="106" spans="1:11" x14ac:dyDescent="0.25">
      <c r="A106" s="4">
        <v>93</v>
      </c>
      <c r="B106" s="5" t="s">
        <v>10</v>
      </c>
      <c r="C106" s="6">
        <f t="shared" si="71"/>
        <v>0</v>
      </c>
      <c r="D106" s="6">
        <f t="shared" si="71"/>
        <v>0</v>
      </c>
      <c r="E106" s="6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ref="I106" si="73">I111</f>
        <v>0</v>
      </c>
      <c r="J106" s="7">
        <f t="shared" si="71"/>
        <v>0</v>
      </c>
      <c r="K106" s="8" t="s">
        <v>7</v>
      </c>
    </row>
    <row r="107" spans="1:11" x14ac:dyDescent="0.25">
      <c r="A107" s="4">
        <v>94</v>
      </c>
      <c r="B107" s="5" t="s">
        <v>11</v>
      </c>
      <c r="C107" s="6">
        <f t="shared" si="71"/>
        <v>0</v>
      </c>
      <c r="D107" s="6">
        <f t="shared" si="71"/>
        <v>0</v>
      </c>
      <c r="E107" s="6">
        <f t="shared" si="71"/>
        <v>0</v>
      </c>
      <c r="F107" s="7">
        <f t="shared" si="71"/>
        <v>0</v>
      </c>
      <c r="G107" s="7">
        <f t="shared" si="71"/>
        <v>0</v>
      </c>
      <c r="H107" s="7">
        <f t="shared" si="71"/>
        <v>0</v>
      </c>
      <c r="I107" s="7">
        <f t="shared" ref="I107" si="74">I112</f>
        <v>0</v>
      </c>
      <c r="J107" s="7">
        <f t="shared" si="71"/>
        <v>0</v>
      </c>
      <c r="K107" s="8" t="s">
        <v>7</v>
      </c>
    </row>
    <row r="108" spans="1:11" ht="52.5" customHeight="1" x14ac:dyDescent="0.25">
      <c r="A108" s="35">
        <v>95</v>
      </c>
      <c r="B108" s="36" t="s">
        <v>43</v>
      </c>
      <c r="C108" s="37">
        <f>SUM(C109:C112)</f>
        <v>0</v>
      </c>
      <c r="D108" s="37">
        <f t="shared" ref="D108:J108" si="75">SUM(D109:D112)</f>
        <v>0</v>
      </c>
      <c r="E108" s="37">
        <f t="shared" si="75"/>
        <v>0</v>
      </c>
      <c r="F108" s="38">
        <f t="shared" si="75"/>
        <v>0</v>
      </c>
      <c r="G108" s="38">
        <f t="shared" si="75"/>
        <v>0</v>
      </c>
      <c r="H108" s="38">
        <f t="shared" si="75"/>
        <v>0</v>
      </c>
      <c r="I108" s="38">
        <f t="shared" ref="I108" si="76">SUM(I109:I112)</f>
        <v>0</v>
      </c>
      <c r="J108" s="38">
        <f t="shared" si="75"/>
        <v>0</v>
      </c>
      <c r="K108" s="39" t="s">
        <v>45</v>
      </c>
    </row>
    <row r="109" spans="1:11" x14ac:dyDescent="0.25">
      <c r="A109" s="40">
        <v>96</v>
      </c>
      <c r="B109" s="5" t="s">
        <v>8</v>
      </c>
      <c r="C109" s="6">
        <f>SUM(D109:J109)</f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8" t="s">
        <v>16</v>
      </c>
    </row>
    <row r="110" spans="1:11" x14ac:dyDescent="0.25">
      <c r="A110" s="4">
        <v>97</v>
      </c>
      <c r="B110" s="5" t="s">
        <v>9</v>
      </c>
      <c r="C110" s="6">
        <f t="shared" ref="C110:C112" si="77">SUM(D110:J110)</f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8" t="s">
        <v>16</v>
      </c>
    </row>
    <row r="111" spans="1:11" x14ac:dyDescent="0.25">
      <c r="A111" s="4">
        <v>98</v>
      </c>
      <c r="B111" s="5" t="s">
        <v>10</v>
      </c>
      <c r="C111" s="6">
        <f t="shared" si="77"/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8" t="s">
        <v>16</v>
      </c>
    </row>
    <row r="112" spans="1:11" x14ac:dyDescent="0.25">
      <c r="A112" s="4">
        <v>99</v>
      </c>
      <c r="B112" s="5" t="s">
        <v>11</v>
      </c>
      <c r="C112" s="6">
        <f t="shared" si="77"/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8" t="s">
        <v>16</v>
      </c>
    </row>
    <row r="113" spans="1:11" ht="27" customHeight="1" x14ac:dyDescent="0.25">
      <c r="A113" s="4">
        <v>100</v>
      </c>
      <c r="B113" s="30" t="s">
        <v>42</v>
      </c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33" customHeight="1" x14ac:dyDescent="0.25">
      <c r="A114" s="4">
        <v>101</v>
      </c>
      <c r="B114" s="55" t="s">
        <v>25</v>
      </c>
      <c r="C114" s="6">
        <f>SUM(C115:C118)</f>
        <v>0</v>
      </c>
      <c r="D114" s="6">
        <f t="shared" ref="D114:J114" si="78">SUM(D115:D118)</f>
        <v>0</v>
      </c>
      <c r="E114" s="6">
        <f t="shared" si="78"/>
        <v>0</v>
      </c>
      <c r="F114" s="7">
        <f t="shared" si="78"/>
        <v>0</v>
      </c>
      <c r="G114" s="7">
        <f t="shared" si="78"/>
        <v>0</v>
      </c>
      <c r="H114" s="7">
        <f t="shared" si="78"/>
        <v>0</v>
      </c>
      <c r="I114" s="7">
        <f t="shared" ref="I114" si="79">SUM(I115:I118)</f>
        <v>0</v>
      </c>
      <c r="J114" s="7">
        <f t="shared" si="78"/>
        <v>0</v>
      </c>
      <c r="K114" s="8" t="s">
        <v>16</v>
      </c>
    </row>
    <row r="115" spans="1:11" x14ac:dyDescent="0.25">
      <c r="A115" s="4">
        <v>102</v>
      </c>
      <c r="B115" s="5" t="s">
        <v>8</v>
      </c>
      <c r="C115" s="6">
        <f>SUM(D115:J115)</f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8" t="s">
        <v>16</v>
      </c>
    </row>
    <row r="116" spans="1:11" x14ac:dyDescent="0.25">
      <c r="A116" s="4">
        <v>103</v>
      </c>
      <c r="B116" s="5" t="s">
        <v>9</v>
      </c>
      <c r="C116" s="6">
        <f>SUM(D116:J116)</f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8" t="s">
        <v>16</v>
      </c>
    </row>
    <row r="117" spans="1:11" x14ac:dyDescent="0.25">
      <c r="A117" s="4">
        <v>104</v>
      </c>
      <c r="B117" s="5" t="s">
        <v>10</v>
      </c>
      <c r="C117" s="6">
        <f>SUM(D117:J117)</f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8" t="s">
        <v>16</v>
      </c>
    </row>
    <row r="118" spans="1:11" x14ac:dyDescent="0.25">
      <c r="A118" s="4">
        <v>105</v>
      </c>
      <c r="B118" s="5" t="s">
        <v>11</v>
      </c>
      <c r="C118" s="6">
        <f>SUM(D118:J118)</f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8" t="s">
        <v>16</v>
      </c>
    </row>
    <row r="119" spans="1:11" ht="23.25" customHeight="1" x14ac:dyDescent="0.25">
      <c r="A119" s="4">
        <v>106</v>
      </c>
      <c r="B119" s="43" t="s">
        <v>58</v>
      </c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s="57" customFormat="1" ht="24.75" customHeight="1" x14ac:dyDescent="0.25">
      <c r="A120" s="56">
        <v>107</v>
      </c>
      <c r="B120" s="5" t="s">
        <v>24</v>
      </c>
      <c r="C120" s="6">
        <f>SUM(C121:C124)</f>
        <v>4379.2050000000008</v>
      </c>
      <c r="D120" s="6">
        <f>SUM(D121:D124)</f>
        <v>110</v>
      </c>
      <c r="E120" s="6">
        <f>SUM(E121:E124)</f>
        <v>120</v>
      </c>
      <c r="F120" s="6">
        <f t="shared" ref="F120:J120" si="80">SUM(F121:F124)</f>
        <v>110</v>
      </c>
      <c r="G120" s="6">
        <f t="shared" si="80"/>
        <v>182.4</v>
      </c>
      <c r="H120" s="6">
        <f>SUM(H121:H124)</f>
        <v>3556.8050000000003</v>
      </c>
      <c r="I120" s="6">
        <f t="shared" ref="I120" si="81">SUM(I121:I124)</f>
        <v>150</v>
      </c>
      <c r="J120" s="6">
        <f t="shared" si="80"/>
        <v>150</v>
      </c>
      <c r="K120" s="8" t="s">
        <v>7</v>
      </c>
    </row>
    <row r="121" spans="1:11" s="57" customFormat="1" x14ac:dyDescent="0.25">
      <c r="A121" s="56">
        <v>108</v>
      </c>
      <c r="B121" s="5" t="s">
        <v>8</v>
      </c>
      <c r="C121" s="6">
        <f>SUM(C127, C145)</f>
        <v>4207.9050000000007</v>
      </c>
      <c r="D121" s="6">
        <f t="shared" ref="D121:J121" si="82">SUM(D127,D145)</f>
        <v>100</v>
      </c>
      <c r="E121" s="6">
        <f t="shared" si="82"/>
        <v>110</v>
      </c>
      <c r="F121" s="6">
        <f t="shared" si="82"/>
        <v>110</v>
      </c>
      <c r="G121" s="6">
        <f t="shared" si="82"/>
        <v>150</v>
      </c>
      <c r="H121" s="6">
        <f t="shared" si="82"/>
        <v>3437.9050000000002</v>
      </c>
      <c r="I121" s="6">
        <f t="shared" si="82"/>
        <v>150</v>
      </c>
      <c r="J121" s="6">
        <f t="shared" si="82"/>
        <v>150</v>
      </c>
      <c r="K121" s="8" t="s">
        <v>7</v>
      </c>
    </row>
    <row r="122" spans="1:11" s="57" customFormat="1" x14ac:dyDescent="0.25">
      <c r="A122" s="56">
        <v>109</v>
      </c>
      <c r="B122" s="5" t="s">
        <v>9</v>
      </c>
      <c r="C122" s="6">
        <f t="shared" ref="C122:J124" si="83">SUM(C128,C146)</f>
        <v>0</v>
      </c>
      <c r="D122" s="6">
        <f t="shared" si="83"/>
        <v>0</v>
      </c>
      <c r="E122" s="6">
        <f t="shared" si="83"/>
        <v>0</v>
      </c>
      <c r="F122" s="6">
        <f t="shared" si="83"/>
        <v>0</v>
      </c>
      <c r="G122" s="6">
        <f t="shared" si="83"/>
        <v>0</v>
      </c>
      <c r="H122" s="6">
        <f t="shared" si="83"/>
        <v>0</v>
      </c>
      <c r="I122" s="6">
        <f t="shared" si="83"/>
        <v>0</v>
      </c>
      <c r="J122" s="6">
        <f t="shared" si="83"/>
        <v>0</v>
      </c>
      <c r="K122" s="8" t="s">
        <v>7</v>
      </c>
    </row>
    <row r="123" spans="1:11" s="57" customFormat="1" x14ac:dyDescent="0.25">
      <c r="A123" s="56">
        <v>110</v>
      </c>
      <c r="B123" s="5" t="s">
        <v>10</v>
      </c>
      <c r="C123" s="6">
        <f t="shared" si="83"/>
        <v>151.30000000000001</v>
      </c>
      <c r="D123" s="6">
        <f t="shared" si="83"/>
        <v>0</v>
      </c>
      <c r="E123" s="6">
        <f t="shared" si="83"/>
        <v>0</v>
      </c>
      <c r="F123" s="6">
        <f t="shared" si="83"/>
        <v>0</v>
      </c>
      <c r="G123" s="6">
        <f t="shared" si="83"/>
        <v>32.4</v>
      </c>
      <c r="H123" s="6">
        <f t="shared" si="83"/>
        <v>118.9</v>
      </c>
      <c r="I123" s="6">
        <f t="shared" si="83"/>
        <v>0</v>
      </c>
      <c r="J123" s="6">
        <f t="shared" si="83"/>
        <v>0</v>
      </c>
      <c r="K123" s="8" t="s">
        <v>7</v>
      </c>
    </row>
    <row r="124" spans="1:11" s="57" customFormat="1" x14ac:dyDescent="0.25">
      <c r="A124" s="56">
        <v>111</v>
      </c>
      <c r="B124" s="5" t="s">
        <v>11</v>
      </c>
      <c r="C124" s="6">
        <f t="shared" si="83"/>
        <v>20</v>
      </c>
      <c r="D124" s="6">
        <f t="shared" ref="D124:J124" si="84">SUM(D130,D148)</f>
        <v>10</v>
      </c>
      <c r="E124" s="6">
        <f t="shared" si="84"/>
        <v>10</v>
      </c>
      <c r="F124" s="6">
        <f t="shared" si="84"/>
        <v>0</v>
      </c>
      <c r="G124" s="6">
        <f t="shared" si="84"/>
        <v>0</v>
      </c>
      <c r="H124" s="6">
        <f t="shared" si="84"/>
        <v>0</v>
      </c>
      <c r="I124" s="6">
        <f t="shared" si="84"/>
        <v>0</v>
      </c>
      <c r="J124" s="6">
        <f t="shared" si="84"/>
        <v>0</v>
      </c>
      <c r="K124" s="8" t="s">
        <v>7</v>
      </c>
    </row>
    <row r="125" spans="1:11" s="57" customFormat="1" ht="24" customHeight="1" x14ac:dyDescent="0.25">
      <c r="A125" s="56">
        <v>112</v>
      </c>
      <c r="B125" s="30" t="s">
        <v>17</v>
      </c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s="57" customFormat="1" ht="29.25" customHeight="1" x14ac:dyDescent="0.25">
      <c r="A126" s="56">
        <v>113</v>
      </c>
      <c r="B126" s="5" t="s">
        <v>64</v>
      </c>
      <c r="C126" s="6">
        <f>SUM(C127:C130)</f>
        <v>3585.5177200000003</v>
      </c>
      <c r="D126" s="6">
        <f>SUM(D127:D130)</f>
        <v>110</v>
      </c>
      <c r="E126" s="6">
        <f t="shared" ref="E126:J126" si="85">SUM(E127:E130)</f>
        <v>120</v>
      </c>
      <c r="F126" s="6">
        <f t="shared" si="85"/>
        <v>110</v>
      </c>
      <c r="G126" s="6">
        <f t="shared" si="85"/>
        <v>182.4</v>
      </c>
      <c r="H126" s="6">
        <f>SUM(H127:H130)</f>
        <v>3063.1177200000002</v>
      </c>
      <c r="I126" s="6">
        <f t="shared" ref="I126" si="86">SUM(I127:I130)</f>
        <v>0</v>
      </c>
      <c r="J126" s="6">
        <f t="shared" si="85"/>
        <v>0</v>
      </c>
      <c r="K126" s="8" t="s">
        <v>7</v>
      </c>
    </row>
    <row r="127" spans="1:11" s="57" customFormat="1" x14ac:dyDescent="0.25">
      <c r="A127" s="56">
        <v>114</v>
      </c>
      <c r="B127" s="5" t="s">
        <v>8</v>
      </c>
      <c r="C127" s="6">
        <f>SUM(D127:J127)</f>
        <v>3533.1177200000002</v>
      </c>
      <c r="D127" s="6">
        <f>SUM(D133+D139)</f>
        <v>100</v>
      </c>
      <c r="E127" s="6">
        <f t="shared" ref="E127:J127" si="87">SUM(E133+E139)</f>
        <v>110</v>
      </c>
      <c r="F127" s="6">
        <f t="shared" si="87"/>
        <v>110</v>
      </c>
      <c r="G127" s="6">
        <f>SUM(G133+G139)</f>
        <v>150</v>
      </c>
      <c r="H127" s="6">
        <f>SUM(H133+H139)</f>
        <v>3063.1177200000002</v>
      </c>
      <c r="I127" s="6">
        <f>SUM(I133+I139)</f>
        <v>0</v>
      </c>
      <c r="J127" s="6">
        <f t="shared" si="87"/>
        <v>0</v>
      </c>
      <c r="K127" s="8" t="s">
        <v>7</v>
      </c>
    </row>
    <row r="128" spans="1:11" x14ac:dyDescent="0.25">
      <c r="A128" s="4">
        <v>115</v>
      </c>
      <c r="B128" s="5" t="s">
        <v>9</v>
      </c>
      <c r="C128" s="6">
        <f t="shared" ref="C128" si="88">SUM(D128:J128)</f>
        <v>0</v>
      </c>
      <c r="D128" s="6">
        <f t="shared" ref="D128:D129" si="89">SUM(D134+D140)</f>
        <v>0</v>
      </c>
      <c r="E128" s="6">
        <f t="shared" ref="E128:F129" si="90">SUM(E134)</f>
        <v>0</v>
      </c>
      <c r="F128" s="7">
        <f t="shared" si="90"/>
        <v>0</v>
      </c>
      <c r="G128" s="7">
        <f t="shared" ref="G128:J128" si="91">SUM(G134)</f>
        <v>0</v>
      </c>
      <c r="H128" s="7">
        <f t="shared" si="91"/>
        <v>0</v>
      </c>
      <c r="I128" s="7">
        <f t="shared" ref="I128" si="92">SUM(I134)</f>
        <v>0</v>
      </c>
      <c r="J128" s="7">
        <f t="shared" si="91"/>
        <v>0</v>
      </c>
      <c r="K128" s="8" t="s">
        <v>7</v>
      </c>
    </row>
    <row r="129" spans="1:11" x14ac:dyDescent="0.25">
      <c r="A129" s="4">
        <v>116</v>
      </c>
      <c r="B129" s="5" t="s">
        <v>10</v>
      </c>
      <c r="C129" s="6">
        <f>SUM(D129:J129)</f>
        <v>32.4</v>
      </c>
      <c r="D129" s="6">
        <f t="shared" si="89"/>
        <v>0</v>
      </c>
      <c r="E129" s="6">
        <f t="shared" si="90"/>
        <v>0</v>
      </c>
      <c r="F129" s="7">
        <f t="shared" si="90"/>
        <v>0</v>
      </c>
      <c r="G129" s="7">
        <v>32.4</v>
      </c>
      <c r="H129" s="7">
        <v>0</v>
      </c>
      <c r="I129" s="7">
        <f t="shared" ref="I129" si="93">SUM(I135)</f>
        <v>0</v>
      </c>
      <c r="J129" s="7">
        <f t="shared" ref="J129" si="94">SUM(J135)</f>
        <v>0</v>
      </c>
      <c r="K129" s="8" t="s">
        <v>7</v>
      </c>
    </row>
    <row r="130" spans="1:11" s="57" customFormat="1" x14ac:dyDescent="0.25">
      <c r="A130" s="56">
        <v>117</v>
      </c>
      <c r="B130" s="5" t="s">
        <v>11</v>
      </c>
      <c r="C130" s="6">
        <f>SUM(D130:J130)</f>
        <v>20</v>
      </c>
      <c r="D130" s="6">
        <f>D153</f>
        <v>10</v>
      </c>
      <c r="E130" s="6">
        <f>E153</f>
        <v>10</v>
      </c>
      <c r="F130" s="6">
        <f t="shared" ref="F130:J130" si="95">F153</f>
        <v>0</v>
      </c>
      <c r="G130" s="6">
        <f>G153</f>
        <v>0</v>
      </c>
      <c r="H130" s="6">
        <f t="shared" si="95"/>
        <v>0</v>
      </c>
      <c r="I130" s="6">
        <f t="shared" ref="I130" si="96">I153</f>
        <v>0</v>
      </c>
      <c r="J130" s="6">
        <f t="shared" si="95"/>
        <v>0</v>
      </c>
      <c r="K130" s="8" t="s">
        <v>7</v>
      </c>
    </row>
    <row r="131" spans="1:11" s="57" customFormat="1" ht="24" customHeight="1" x14ac:dyDescent="0.25">
      <c r="A131" s="56">
        <v>118</v>
      </c>
      <c r="B131" s="30" t="s">
        <v>19</v>
      </c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s="57" customFormat="1" ht="33" customHeight="1" x14ac:dyDescent="0.25">
      <c r="A132" s="56">
        <v>119</v>
      </c>
      <c r="B132" s="58" t="s">
        <v>20</v>
      </c>
      <c r="C132" s="6">
        <f>SUM(C133:C136)</f>
        <v>3063.1177200000002</v>
      </c>
      <c r="D132" s="6">
        <f t="shared" ref="D132:J132" si="97">SUM(D133:D136)</f>
        <v>0</v>
      </c>
      <c r="E132" s="6">
        <f t="shared" si="97"/>
        <v>0</v>
      </c>
      <c r="F132" s="6">
        <f t="shared" si="97"/>
        <v>0</v>
      </c>
      <c r="G132" s="6">
        <f t="shared" si="97"/>
        <v>0</v>
      </c>
      <c r="H132" s="6">
        <f>SUM(H133:H136)</f>
        <v>3063.1177200000002</v>
      </c>
      <c r="I132" s="6">
        <f t="shared" ref="I132" si="98">SUM(I133:I136)</f>
        <v>0</v>
      </c>
      <c r="J132" s="6">
        <f t="shared" si="97"/>
        <v>0</v>
      </c>
      <c r="K132" s="8" t="s">
        <v>7</v>
      </c>
    </row>
    <row r="133" spans="1:11" s="57" customFormat="1" x14ac:dyDescent="0.25">
      <c r="A133" s="59">
        <v>120</v>
      </c>
      <c r="B133" s="5" t="s">
        <v>8</v>
      </c>
      <c r="C133" s="6">
        <f>SUM(D133:J133)</f>
        <v>3063.1177200000002</v>
      </c>
      <c r="D133" s="6">
        <v>0</v>
      </c>
      <c r="E133" s="6">
        <v>0</v>
      </c>
      <c r="F133" s="6">
        <v>0</v>
      </c>
      <c r="G133" s="6">
        <v>0</v>
      </c>
      <c r="H133" s="6">
        <v>3063.1177200000002</v>
      </c>
      <c r="I133" s="6">
        <v>0</v>
      </c>
      <c r="J133" s="6">
        <v>0</v>
      </c>
      <c r="K133" s="8" t="s">
        <v>7</v>
      </c>
    </row>
    <row r="134" spans="1:11" s="57" customFormat="1" x14ac:dyDescent="0.25">
      <c r="A134" s="60">
        <v>121</v>
      </c>
      <c r="B134" s="5" t="s">
        <v>9</v>
      </c>
      <c r="C134" s="6">
        <f t="shared" ref="C134:C136" si="99">SUM(D134:J134)</f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8" t="s">
        <v>7</v>
      </c>
    </row>
    <row r="135" spans="1:11" s="57" customFormat="1" x14ac:dyDescent="0.25">
      <c r="A135" s="56">
        <v>122</v>
      </c>
      <c r="B135" s="5" t="s">
        <v>10</v>
      </c>
      <c r="C135" s="6">
        <f t="shared" si="99"/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8" t="s">
        <v>7</v>
      </c>
    </row>
    <row r="136" spans="1:11" s="57" customFormat="1" x14ac:dyDescent="0.25">
      <c r="A136" s="56">
        <v>123</v>
      </c>
      <c r="B136" s="5" t="s">
        <v>11</v>
      </c>
      <c r="C136" s="6">
        <f t="shared" si="99"/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8" t="s">
        <v>7</v>
      </c>
    </row>
    <row r="137" spans="1:11" ht="24.75" customHeight="1" x14ac:dyDescent="0.25">
      <c r="A137" s="4">
        <v>124</v>
      </c>
      <c r="B137" s="52" t="s">
        <v>21</v>
      </c>
      <c r="C137" s="61"/>
      <c r="D137" s="61"/>
      <c r="E137" s="61"/>
      <c r="F137" s="61"/>
      <c r="G137" s="61"/>
      <c r="H137" s="61"/>
      <c r="I137" s="61"/>
      <c r="J137" s="61"/>
      <c r="K137" s="62"/>
    </row>
    <row r="138" spans="1:11" ht="31.5" x14ac:dyDescent="0.25">
      <c r="A138" s="4">
        <v>125</v>
      </c>
      <c r="B138" s="58" t="s">
        <v>54</v>
      </c>
      <c r="C138" s="6">
        <f>SUM(C139:C142)</f>
        <v>522.4</v>
      </c>
      <c r="D138" s="6">
        <f t="shared" ref="D138:J138" si="100">SUM(D139:D142)</f>
        <v>110</v>
      </c>
      <c r="E138" s="6">
        <f t="shared" si="100"/>
        <v>120</v>
      </c>
      <c r="F138" s="6">
        <f t="shared" si="100"/>
        <v>110</v>
      </c>
      <c r="G138" s="6">
        <f t="shared" si="100"/>
        <v>182.4</v>
      </c>
      <c r="H138" s="7">
        <f t="shared" si="100"/>
        <v>0</v>
      </c>
      <c r="I138" s="7">
        <f t="shared" si="100"/>
        <v>0</v>
      </c>
      <c r="J138" s="7">
        <f t="shared" si="100"/>
        <v>0</v>
      </c>
      <c r="K138" s="8"/>
    </row>
    <row r="139" spans="1:11" x14ac:dyDescent="0.25">
      <c r="A139" s="4">
        <v>126</v>
      </c>
      <c r="B139" s="5" t="s">
        <v>8</v>
      </c>
      <c r="C139" s="6">
        <f>SUM(D139:J139)</f>
        <v>470</v>
      </c>
      <c r="D139" s="6">
        <f>D150</f>
        <v>100</v>
      </c>
      <c r="E139" s="6">
        <f t="shared" ref="E139:G139" si="101">E150</f>
        <v>110</v>
      </c>
      <c r="F139" s="7">
        <f t="shared" si="101"/>
        <v>110</v>
      </c>
      <c r="G139" s="7">
        <f t="shared" si="101"/>
        <v>150</v>
      </c>
      <c r="H139" s="7">
        <v>0</v>
      </c>
      <c r="I139" s="7">
        <v>0</v>
      </c>
      <c r="J139" s="7">
        <v>0</v>
      </c>
      <c r="K139" s="8"/>
    </row>
    <row r="140" spans="1:11" x14ac:dyDescent="0.25">
      <c r="A140" s="4">
        <v>127</v>
      </c>
      <c r="B140" s="5" t="s">
        <v>9</v>
      </c>
      <c r="C140" s="6">
        <f t="shared" ref="C140" si="102">SUM(D140:J140)</f>
        <v>0</v>
      </c>
      <c r="D140" s="6">
        <f>D151</f>
        <v>0</v>
      </c>
      <c r="E140" s="6">
        <f>E151</f>
        <v>0</v>
      </c>
      <c r="F140" s="7">
        <f>F151</f>
        <v>0</v>
      </c>
      <c r="G140" s="7">
        <f>G151</f>
        <v>0</v>
      </c>
      <c r="H140" s="7">
        <f>H151</f>
        <v>0</v>
      </c>
      <c r="I140" s="7">
        <f t="shared" ref="I140" si="103">I151</f>
        <v>0</v>
      </c>
      <c r="J140" s="7">
        <f>J151</f>
        <v>0</v>
      </c>
      <c r="K140" s="8"/>
    </row>
    <row r="141" spans="1:11" x14ac:dyDescent="0.25">
      <c r="A141" s="4">
        <v>128</v>
      </c>
      <c r="B141" s="5" t="s">
        <v>10</v>
      </c>
      <c r="C141" s="6">
        <f>SUM(D141:J141)</f>
        <v>32.4</v>
      </c>
      <c r="D141" s="6">
        <f>D152</f>
        <v>0</v>
      </c>
      <c r="E141" s="6">
        <f>E152</f>
        <v>0</v>
      </c>
      <c r="F141" s="7">
        <f>F152</f>
        <v>0</v>
      </c>
      <c r="G141" s="7">
        <f>G152</f>
        <v>32.4</v>
      </c>
      <c r="H141" s="7">
        <v>0</v>
      </c>
      <c r="I141" s="7">
        <f t="shared" ref="I141" si="104">I152</f>
        <v>0</v>
      </c>
      <c r="J141" s="7">
        <f>J152</f>
        <v>0</v>
      </c>
      <c r="K141" s="8"/>
    </row>
    <row r="142" spans="1:11" x14ac:dyDescent="0.25">
      <c r="A142" s="4">
        <v>129</v>
      </c>
      <c r="B142" s="5" t="s">
        <v>11</v>
      </c>
      <c r="C142" s="6">
        <f>SUM(D142:J142)</f>
        <v>20</v>
      </c>
      <c r="D142" s="6">
        <v>10</v>
      </c>
      <c r="E142" s="6">
        <v>10</v>
      </c>
      <c r="F142" s="7">
        <f>F152</f>
        <v>0</v>
      </c>
      <c r="G142" s="7">
        <v>0</v>
      </c>
      <c r="H142" s="7">
        <v>0</v>
      </c>
      <c r="I142" s="7">
        <f>I152</f>
        <v>0</v>
      </c>
      <c r="J142" s="7">
        <f>J152</f>
        <v>0</v>
      </c>
      <c r="K142" s="8"/>
    </row>
    <row r="143" spans="1:11" ht="22.5" customHeight="1" x14ac:dyDescent="0.25">
      <c r="A143" s="4">
        <v>130</v>
      </c>
      <c r="B143" s="30" t="s">
        <v>42</v>
      </c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32.25" customHeight="1" x14ac:dyDescent="0.25">
      <c r="A144" s="4">
        <v>131</v>
      </c>
      <c r="B144" s="5" t="s">
        <v>25</v>
      </c>
      <c r="C144" s="6">
        <f>SUM(C145:C148)</f>
        <v>793.68727999999999</v>
      </c>
      <c r="D144" s="6">
        <f t="shared" ref="D144:J144" si="105">SUM(D145:D148)</f>
        <v>0</v>
      </c>
      <c r="E144" s="6">
        <f t="shared" si="105"/>
        <v>0</v>
      </c>
      <c r="F144" s="7">
        <f t="shared" si="105"/>
        <v>0</v>
      </c>
      <c r="G144" s="7">
        <f t="shared" si="105"/>
        <v>0</v>
      </c>
      <c r="H144" s="7">
        <f>SUM(H145:H148)</f>
        <v>493.68727999999999</v>
      </c>
      <c r="I144" s="7">
        <f t="shared" ref="I144" si="106">SUM(I145:I148)</f>
        <v>150</v>
      </c>
      <c r="J144" s="7">
        <f t="shared" si="105"/>
        <v>150</v>
      </c>
      <c r="K144" s="8" t="s">
        <v>7</v>
      </c>
    </row>
    <row r="145" spans="1:11" x14ac:dyDescent="0.25">
      <c r="A145" s="4">
        <v>132</v>
      </c>
      <c r="B145" s="5" t="s">
        <v>8</v>
      </c>
      <c r="C145" s="6">
        <f>SUM(D145:J145)</f>
        <v>674.78728000000001</v>
      </c>
      <c r="D145" s="6">
        <v>0</v>
      </c>
      <c r="E145" s="6">
        <v>0</v>
      </c>
      <c r="F145" s="7">
        <v>0</v>
      </c>
      <c r="G145" s="7">
        <v>0</v>
      </c>
      <c r="H145" s="7">
        <v>374.78728000000001</v>
      </c>
      <c r="I145" s="7">
        <v>150</v>
      </c>
      <c r="J145" s="7">
        <v>150</v>
      </c>
      <c r="K145" s="8" t="s">
        <v>7</v>
      </c>
    </row>
    <row r="146" spans="1:11" x14ac:dyDescent="0.25">
      <c r="A146" s="4">
        <v>133</v>
      </c>
      <c r="B146" s="5" t="s">
        <v>9</v>
      </c>
      <c r="C146" s="6">
        <f t="shared" ref="C146:C148" si="107">SUM(D146:J146)</f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8" t="s">
        <v>7</v>
      </c>
    </row>
    <row r="147" spans="1:11" x14ac:dyDescent="0.25">
      <c r="A147" s="4">
        <v>134</v>
      </c>
      <c r="B147" s="5" t="s">
        <v>10</v>
      </c>
      <c r="C147" s="6">
        <f t="shared" si="107"/>
        <v>118.9</v>
      </c>
      <c r="D147" s="6">
        <v>0</v>
      </c>
      <c r="E147" s="6">
        <v>0</v>
      </c>
      <c r="F147" s="7">
        <v>0</v>
      </c>
      <c r="G147" s="7">
        <v>0</v>
      </c>
      <c r="H147" s="7">
        <v>118.9</v>
      </c>
      <c r="I147" s="7">
        <v>0</v>
      </c>
      <c r="J147" s="7">
        <v>0</v>
      </c>
      <c r="K147" s="8" t="s">
        <v>7</v>
      </c>
    </row>
    <row r="148" spans="1:11" x14ac:dyDescent="0.25">
      <c r="A148" s="4">
        <v>135</v>
      </c>
      <c r="B148" s="5" t="s">
        <v>11</v>
      </c>
      <c r="C148" s="6">
        <f t="shared" si="107"/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8" t="s">
        <v>7</v>
      </c>
    </row>
    <row r="149" spans="1:11" ht="60.75" customHeight="1" x14ac:dyDescent="0.25">
      <c r="A149" s="4">
        <v>136</v>
      </c>
      <c r="B149" s="63" t="s">
        <v>63</v>
      </c>
      <c r="C149" s="6">
        <f t="shared" ref="C149:J149" si="108">SUM(C150:C153)</f>
        <v>1091.3</v>
      </c>
      <c r="D149" s="6">
        <f t="shared" si="108"/>
        <v>110</v>
      </c>
      <c r="E149" s="6">
        <f t="shared" si="108"/>
        <v>120</v>
      </c>
      <c r="F149" s="7">
        <f t="shared" si="108"/>
        <v>110</v>
      </c>
      <c r="G149" s="7">
        <f t="shared" si="108"/>
        <v>182.4</v>
      </c>
      <c r="H149" s="7">
        <f t="shared" si="108"/>
        <v>268.89999999999998</v>
      </c>
      <c r="I149" s="7">
        <f t="shared" si="108"/>
        <v>150</v>
      </c>
      <c r="J149" s="7">
        <f t="shared" si="108"/>
        <v>150</v>
      </c>
      <c r="K149" s="8" t="s">
        <v>53</v>
      </c>
    </row>
    <row r="150" spans="1:11" x14ac:dyDescent="0.25">
      <c r="A150" s="4">
        <v>137</v>
      </c>
      <c r="B150" s="5" t="s">
        <v>8</v>
      </c>
      <c r="C150" s="6">
        <f>SUM(D150:J150)</f>
        <v>920</v>
      </c>
      <c r="D150" s="6">
        <v>100</v>
      </c>
      <c r="E150" s="6">
        <v>110</v>
      </c>
      <c r="F150" s="7">
        <v>110</v>
      </c>
      <c r="G150" s="7">
        <v>150</v>
      </c>
      <c r="H150" s="7">
        <v>150</v>
      </c>
      <c r="I150" s="7">
        <v>150</v>
      </c>
      <c r="J150" s="7">
        <v>150</v>
      </c>
      <c r="K150" s="8" t="s">
        <v>7</v>
      </c>
    </row>
    <row r="151" spans="1:11" x14ac:dyDescent="0.25">
      <c r="A151" s="4">
        <v>138</v>
      </c>
      <c r="B151" s="5" t="s">
        <v>9</v>
      </c>
      <c r="C151" s="6">
        <f t="shared" ref="C151:C152" si="109">SUM(D151:J151)</f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8"/>
    </row>
    <row r="152" spans="1:11" x14ac:dyDescent="0.25">
      <c r="A152" s="4">
        <v>139</v>
      </c>
      <c r="B152" s="5" t="s">
        <v>10</v>
      </c>
      <c r="C152" s="6">
        <f t="shared" si="109"/>
        <v>151.30000000000001</v>
      </c>
      <c r="D152" s="6">
        <v>0</v>
      </c>
      <c r="E152" s="6">
        <v>0</v>
      </c>
      <c r="F152" s="7">
        <v>0</v>
      </c>
      <c r="G152" s="7">
        <v>32.4</v>
      </c>
      <c r="H152" s="7">
        <v>118.9</v>
      </c>
      <c r="I152" s="7">
        <v>0</v>
      </c>
      <c r="J152" s="7">
        <v>0</v>
      </c>
      <c r="K152" s="8"/>
    </row>
    <row r="153" spans="1:11" x14ac:dyDescent="0.25">
      <c r="A153" s="4">
        <v>140</v>
      </c>
      <c r="B153" s="5" t="s">
        <v>11</v>
      </c>
      <c r="C153" s="6">
        <f>SUM(D153:J153)</f>
        <v>20</v>
      </c>
      <c r="D153" s="6">
        <v>10</v>
      </c>
      <c r="E153" s="6">
        <v>10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8" t="s">
        <v>7</v>
      </c>
    </row>
    <row r="154" spans="1:11" s="57" customFormat="1" ht="47.25" customHeight="1" x14ac:dyDescent="0.25">
      <c r="A154" s="56">
        <v>141</v>
      </c>
      <c r="B154" s="63" t="s">
        <v>60</v>
      </c>
      <c r="C154" s="6">
        <f t="shared" ref="C154:J154" si="110">SUM(C155:C158)</f>
        <v>3287.9050000000002</v>
      </c>
      <c r="D154" s="6">
        <f t="shared" si="110"/>
        <v>0</v>
      </c>
      <c r="E154" s="6">
        <f t="shared" si="110"/>
        <v>0</v>
      </c>
      <c r="F154" s="6">
        <f t="shared" si="110"/>
        <v>0</v>
      </c>
      <c r="G154" s="6">
        <f t="shared" si="110"/>
        <v>0</v>
      </c>
      <c r="H154" s="6">
        <f t="shared" si="110"/>
        <v>3287.9050000000002</v>
      </c>
      <c r="I154" s="6">
        <f t="shared" si="110"/>
        <v>0</v>
      </c>
      <c r="J154" s="6">
        <f t="shared" si="110"/>
        <v>0</v>
      </c>
      <c r="K154" s="64" t="s">
        <v>57</v>
      </c>
    </row>
    <row r="155" spans="1:11" s="57" customFormat="1" x14ac:dyDescent="0.25">
      <c r="A155" s="56">
        <v>142</v>
      </c>
      <c r="B155" s="5" t="s">
        <v>8</v>
      </c>
      <c r="C155" s="6">
        <f>SUM(D155:J155)</f>
        <v>3287.9050000000002</v>
      </c>
      <c r="D155" s="6">
        <v>0</v>
      </c>
      <c r="E155" s="6">
        <v>0</v>
      </c>
      <c r="F155" s="6">
        <v>0</v>
      </c>
      <c r="G155" s="6">
        <v>0</v>
      </c>
      <c r="H155" s="6">
        <v>3287.9050000000002</v>
      </c>
      <c r="I155" s="6">
        <v>0</v>
      </c>
      <c r="J155" s="6">
        <v>0</v>
      </c>
      <c r="K155" s="8" t="s">
        <v>7</v>
      </c>
    </row>
    <row r="156" spans="1:11" s="57" customFormat="1" x14ac:dyDescent="0.25">
      <c r="A156" s="56">
        <v>143</v>
      </c>
      <c r="B156" s="5" t="s">
        <v>9</v>
      </c>
      <c r="C156" s="6">
        <f t="shared" ref="C156:C157" si="111">SUM(D156:J156)</f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8"/>
    </row>
    <row r="157" spans="1:11" s="57" customFormat="1" x14ac:dyDescent="0.25">
      <c r="A157" s="56">
        <v>144</v>
      </c>
      <c r="B157" s="5" t="s">
        <v>10</v>
      </c>
      <c r="C157" s="6">
        <f t="shared" si="111"/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8"/>
    </row>
    <row r="158" spans="1:11" s="57" customFormat="1" x14ac:dyDescent="0.25">
      <c r="A158" s="56">
        <v>145</v>
      </c>
      <c r="B158" s="5" t="s">
        <v>11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8" t="s">
        <v>7</v>
      </c>
    </row>
    <row r="159" spans="1:11" ht="25.5" customHeight="1" x14ac:dyDescent="0.25">
      <c r="A159" s="4">
        <v>146</v>
      </c>
      <c r="B159" s="43" t="s">
        <v>39</v>
      </c>
      <c r="C159" s="65"/>
      <c r="D159" s="65"/>
      <c r="E159" s="65"/>
      <c r="F159" s="65"/>
      <c r="G159" s="65"/>
      <c r="H159" s="65"/>
      <c r="I159" s="65"/>
      <c r="J159" s="65"/>
      <c r="K159" s="66"/>
    </row>
    <row r="160" spans="1:11" ht="19.5" customHeight="1" x14ac:dyDescent="0.25">
      <c r="A160" s="4">
        <v>147</v>
      </c>
      <c r="B160" s="5" t="s">
        <v>33</v>
      </c>
      <c r="C160" s="67">
        <f>SUM(C162:C165)</f>
        <v>450447.24212000001</v>
      </c>
      <c r="D160" s="67">
        <f t="shared" ref="D160:J160" si="112">SUM(D162:D165)</f>
        <v>53875.403999999995</v>
      </c>
      <c r="E160" s="67">
        <f t="shared" si="112"/>
        <v>57683.8</v>
      </c>
      <c r="F160" s="68">
        <f t="shared" si="112"/>
        <v>57239.283719999992</v>
      </c>
      <c r="G160" s="68">
        <f t="shared" si="112"/>
        <v>65434.222399999999</v>
      </c>
      <c r="H160" s="68">
        <f t="shared" si="112"/>
        <v>71584</v>
      </c>
      <c r="I160" s="68">
        <f t="shared" ref="I160" si="113">SUM(I162:I165)</f>
        <v>71097</v>
      </c>
      <c r="J160" s="68">
        <f t="shared" si="112"/>
        <v>73533.532000000007</v>
      </c>
      <c r="K160" s="69"/>
    </row>
    <row r="161" spans="1:11" x14ac:dyDescent="0.25">
      <c r="A161" s="4">
        <v>148</v>
      </c>
      <c r="B161" s="5" t="s">
        <v>15</v>
      </c>
      <c r="C161" s="70"/>
      <c r="D161" s="70"/>
      <c r="E161" s="70"/>
      <c r="F161" s="71"/>
      <c r="G161" s="71"/>
      <c r="H161" s="71"/>
      <c r="I161" s="71"/>
      <c r="J161" s="71"/>
      <c r="K161" s="72"/>
    </row>
    <row r="162" spans="1:11" x14ac:dyDescent="0.25">
      <c r="A162" s="4">
        <v>149</v>
      </c>
      <c r="B162" s="5" t="s">
        <v>8</v>
      </c>
      <c r="C162" s="73">
        <f t="shared" ref="C162:J164" si="114">SUM(C168,C186)</f>
        <v>392054.73920000001</v>
      </c>
      <c r="D162" s="73">
        <f t="shared" si="114"/>
        <v>46992.053999999996</v>
      </c>
      <c r="E162" s="73">
        <f t="shared" si="114"/>
        <v>48983.8</v>
      </c>
      <c r="F162" s="74">
        <f t="shared" si="114"/>
        <v>50480.695199999995</v>
      </c>
      <c r="G162" s="34">
        <f t="shared" si="114"/>
        <v>56979.69</v>
      </c>
      <c r="H162" s="34">
        <f t="shared" si="114"/>
        <v>62050</v>
      </c>
      <c r="I162" s="34">
        <f t="shared" ref="I162" si="115">SUM(I168,I186)</f>
        <v>62066</v>
      </c>
      <c r="J162" s="34">
        <f t="shared" si="114"/>
        <v>64502.5</v>
      </c>
      <c r="K162" s="8"/>
    </row>
    <row r="163" spans="1:11" x14ac:dyDescent="0.25">
      <c r="A163" s="4">
        <v>150</v>
      </c>
      <c r="B163" s="5" t="s">
        <v>9</v>
      </c>
      <c r="C163" s="73">
        <f t="shared" si="114"/>
        <v>0</v>
      </c>
      <c r="D163" s="73">
        <f t="shared" si="114"/>
        <v>0</v>
      </c>
      <c r="E163" s="73">
        <f t="shared" si="114"/>
        <v>0</v>
      </c>
      <c r="F163" s="74">
        <f t="shared" si="114"/>
        <v>0</v>
      </c>
      <c r="G163" s="74">
        <f t="shared" si="114"/>
        <v>0</v>
      </c>
      <c r="H163" s="74">
        <f t="shared" si="114"/>
        <v>0</v>
      </c>
      <c r="I163" s="74">
        <f t="shared" ref="I163" si="116">SUM(I169,I187)</f>
        <v>0</v>
      </c>
      <c r="J163" s="74">
        <f t="shared" si="114"/>
        <v>0</v>
      </c>
      <c r="K163" s="8"/>
    </row>
    <row r="164" spans="1:11" ht="17.25" customHeight="1" x14ac:dyDescent="0.25">
      <c r="A164" s="4">
        <v>151</v>
      </c>
      <c r="B164" s="5" t="s">
        <v>10</v>
      </c>
      <c r="C164" s="73">
        <f t="shared" si="114"/>
        <v>1154.5324000000001</v>
      </c>
      <c r="D164" s="73">
        <f t="shared" si="114"/>
        <v>0</v>
      </c>
      <c r="E164" s="73">
        <f t="shared" si="114"/>
        <v>0</v>
      </c>
      <c r="F164" s="74">
        <f t="shared" si="114"/>
        <v>0</v>
      </c>
      <c r="G164" s="74">
        <f t="shared" si="114"/>
        <v>1154.5324000000001</v>
      </c>
      <c r="H164" s="74">
        <f t="shared" si="114"/>
        <v>0</v>
      </c>
      <c r="I164" s="74">
        <f t="shared" ref="I164" si="117">SUM(I170,I188)</f>
        <v>0</v>
      </c>
      <c r="J164" s="74">
        <f t="shared" si="114"/>
        <v>0</v>
      </c>
      <c r="K164" s="8"/>
    </row>
    <row r="165" spans="1:11" x14ac:dyDescent="0.25">
      <c r="A165" s="4">
        <v>152</v>
      </c>
      <c r="B165" s="5" t="s">
        <v>11</v>
      </c>
      <c r="C165" s="73">
        <f t="shared" ref="C165" si="118">SUM(C171,C189)</f>
        <v>57237.970519999995</v>
      </c>
      <c r="D165" s="73">
        <f t="shared" ref="D165:J165" si="119">SUM(D171,D189)</f>
        <v>6883.35</v>
      </c>
      <c r="E165" s="73">
        <f t="shared" si="119"/>
        <v>8700</v>
      </c>
      <c r="F165" s="74">
        <f t="shared" si="119"/>
        <v>6758.5885200000002</v>
      </c>
      <c r="G165" s="74">
        <f t="shared" si="119"/>
        <v>7300</v>
      </c>
      <c r="H165" s="74">
        <f t="shared" si="119"/>
        <v>9534</v>
      </c>
      <c r="I165" s="74">
        <f t="shared" ref="I165" si="120">SUM(I171,I189)</f>
        <v>9031</v>
      </c>
      <c r="J165" s="74">
        <f t="shared" si="119"/>
        <v>9031.0319999999992</v>
      </c>
      <c r="K165" s="8"/>
    </row>
    <row r="166" spans="1:11" ht="19.5" customHeight="1" x14ac:dyDescent="0.25">
      <c r="A166" s="4">
        <v>153</v>
      </c>
      <c r="B166" s="30" t="s">
        <v>17</v>
      </c>
      <c r="C166" s="75"/>
      <c r="D166" s="75"/>
      <c r="E166" s="75"/>
      <c r="F166" s="75"/>
      <c r="G166" s="75"/>
      <c r="H166" s="75"/>
      <c r="I166" s="75"/>
      <c r="J166" s="75"/>
      <c r="K166" s="75"/>
    </row>
    <row r="167" spans="1:11" ht="27" customHeight="1" x14ac:dyDescent="0.25">
      <c r="A167" s="4">
        <v>154</v>
      </c>
      <c r="B167" s="76" t="s">
        <v>26</v>
      </c>
      <c r="C167" s="73">
        <f t="shared" ref="C167:J167" si="121">SUM(C168:C171)</f>
        <v>0</v>
      </c>
      <c r="D167" s="73">
        <f t="shared" si="121"/>
        <v>0</v>
      </c>
      <c r="E167" s="73">
        <f t="shared" si="121"/>
        <v>0</v>
      </c>
      <c r="F167" s="74">
        <f t="shared" si="121"/>
        <v>0</v>
      </c>
      <c r="G167" s="74">
        <f t="shared" si="121"/>
        <v>0</v>
      </c>
      <c r="H167" s="74">
        <f t="shared" si="121"/>
        <v>0</v>
      </c>
      <c r="I167" s="74">
        <f t="shared" si="121"/>
        <v>0</v>
      </c>
      <c r="J167" s="74">
        <f t="shared" si="121"/>
        <v>0</v>
      </c>
      <c r="K167" s="8"/>
    </row>
    <row r="168" spans="1:11" x14ac:dyDescent="0.25">
      <c r="A168" s="4">
        <v>155</v>
      </c>
      <c r="B168" s="76" t="s">
        <v>8</v>
      </c>
      <c r="C168" s="73">
        <f>SUM(D168:J168)</f>
        <v>0</v>
      </c>
      <c r="D168" s="73">
        <v>0</v>
      </c>
      <c r="E168" s="73">
        <v>0</v>
      </c>
      <c r="F168" s="74">
        <v>0</v>
      </c>
      <c r="G168" s="74">
        <v>0</v>
      </c>
      <c r="H168" s="74">
        <v>0</v>
      </c>
      <c r="I168" s="74">
        <v>0</v>
      </c>
      <c r="J168" s="74">
        <v>0</v>
      </c>
      <c r="K168" s="8"/>
    </row>
    <row r="169" spans="1:11" x14ac:dyDescent="0.25">
      <c r="A169" s="4">
        <v>156</v>
      </c>
      <c r="B169" s="76" t="s">
        <v>9</v>
      </c>
      <c r="C169" s="73">
        <f>SUM(D169:J169)</f>
        <v>0</v>
      </c>
      <c r="D169" s="73">
        <v>0</v>
      </c>
      <c r="E169" s="73">
        <v>0</v>
      </c>
      <c r="F169" s="74">
        <v>0</v>
      </c>
      <c r="G169" s="74">
        <v>0</v>
      </c>
      <c r="H169" s="74">
        <v>0</v>
      </c>
      <c r="I169" s="74">
        <v>0</v>
      </c>
      <c r="J169" s="74">
        <v>0</v>
      </c>
      <c r="K169" s="8"/>
    </row>
    <row r="170" spans="1:11" x14ac:dyDescent="0.25">
      <c r="A170" s="4">
        <v>157</v>
      </c>
      <c r="B170" s="76" t="s">
        <v>10</v>
      </c>
      <c r="C170" s="73">
        <f>SUM(D170:J170)</f>
        <v>0</v>
      </c>
      <c r="D170" s="73">
        <v>0</v>
      </c>
      <c r="E170" s="73">
        <v>0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8"/>
    </row>
    <row r="171" spans="1:11" x14ac:dyDescent="0.25">
      <c r="A171" s="4">
        <v>158</v>
      </c>
      <c r="B171" s="76" t="s">
        <v>11</v>
      </c>
      <c r="C171" s="73">
        <f>SUM(D171:J171)</f>
        <v>0</v>
      </c>
      <c r="D171" s="73">
        <v>0</v>
      </c>
      <c r="E171" s="73">
        <v>0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8"/>
    </row>
    <row r="172" spans="1:11" ht="19.5" customHeight="1" x14ac:dyDescent="0.25">
      <c r="A172" s="4">
        <v>159</v>
      </c>
      <c r="B172" s="30" t="s">
        <v>19</v>
      </c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36" customHeight="1" x14ac:dyDescent="0.25">
      <c r="A173" s="4">
        <v>160</v>
      </c>
      <c r="B173" s="5" t="s">
        <v>20</v>
      </c>
      <c r="C173" s="6">
        <f>SUM(C174:C177)</f>
        <v>0</v>
      </c>
      <c r="D173" s="6">
        <f t="shared" ref="D173:J173" si="122">SUM(D174:D183)</f>
        <v>0</v>
      </c>
      <c r="E173" s="6">
        <f t="shared" si="122"/>
        <v>0</v>
      </c>
      <c r="F173" s="7">
        <f t="shared" si="122"/>
        <v>0</v>
      </c>
      <c r="G173" s="7">
        <f t="shared" si="122"/>
        <v>0</v>
      </c>
      <c r="H173" s="7">
        <f t="shared" si="122"/>
        <v>0</v>
      </c>
      <c r="I173" s="7">
        <f t="shared" ref="I173" si="123">SUM(I174:I183)</f>
        <v>0</v>
      </c>
      <c r="J173" s="7">
        <f t="shared" si="122"/>
        <v>0</v>
      </c>
      <c r="K173" s="8" t="s">
        <v>7</v>
      </c>
    </row>
    <row r="174" spans="1:11" x14ac:dyDescent="0.25">
      <c r="A174" s="4">
        <v>161</v>
      </c>
      <c r="B174" s="5" t="s">
        <v>8</v>
      </c>
      <c r="C174" s="6">
        <f>SUM(D174:J174)</f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8" t="s">
        <v>7</v>
      </c>
    </row>
    <row r="175" spans="1:11" x14ac:dyDescent="0.25">
      <c r="A175" s="4">
        <v>162</v>
      </c>
      <c r="B175" s="5" t="s">
        <v>9</v>
      </c>
      <c r="C175" s="6">
        <f>SUM(D175:J175)</f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8" t="s">
        <v>7</v>
      </c>
    </row>
    <row r="176" spans="1:11" x14ac:dyDescent="0.25">
      <c r="A176" s="4">
        <v>163</v>
      </c>
      <c r="B176" s="5" t="s">
        <v>10</v>
      </c>
      <c r="C176" s="6">
        <f>SUM(D176:J176)</f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8" t="s">
        <v>7</v>
      </c>
    </row>
    <row r="177" spans="1:11" x14ac:dyDescent="0.25">
      <c r="A177" s="4">
        <v>164</v>
      </c>
      <c r="B177" s="5" t="s">
        <v>11</v>
      </c>
      <c r="C177" s="6">
        <f>SUM(D177:J177)</f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8" t="s">
        <v>7</v>
      </c>
    </row>
    <row r="178" spans="1:11" ht="21.75" customHeight="1" x14ac:dyDescent="0.25">
      <c r="A178" s="4">
        <v>165</v>
      </c>
      <c r="B178" s="30" t="s">
        <v>21</v>
      </c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36" customHeight="1" x14ac:dyDescent="0.25">
      <c r="A179" s="4">
        <v>166</v>
      </c>
      <c r="B179" s="58" t="s">
        <v>54</v>
      </c>
      <c r="C179" s="6">
        <f>SUM(C180:C183)</f>
        <v>0</v>
      </c>
      <c r="D179" s="6">
        <f t="shared" ref="D179:J179" si="124">SUM(D180:D183)</f>
        <v>0</v>
      </c>
      <c r="E179" s="6">
        <f t="shared" si="124"/>
        <v>0</v>
      </c>
      <c r="F179" s="6">
        <f t="shared" si="124"/>
        <v>0</v>
      </c>
      <c r="G179" s="6">
        <f t="shared" si="124"/>
        <v>0</v>
      </c>
      <c r="H179" s="7">
        <f t="shared" si="124"/>
        <v>0</v>
      </c>
      <c r="I179" s="7">
        <f t="shared" ref="I179" si="125">SUM(I180:I183)</f>
        <v>0</v>
      </c>
      <c r="J179" s="7">
        <f t="shared" si="124"/>
        <v>0</v>
      </c>
      <c r="K179" s="8" t="s">
        <v>7</v>
      </c>
    </row>
    <row r="180" spans="1:11" x14ac:dyDescent="0.25">
      <c r="A180" s="4">
        <v>167</v>
      </c>
      <c r="B180" s="5" t="s">
        <v>8</v>
      </c>
      <c r="C180" s="6">
        <f>SUM(D180:J180)</f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8" t="s">
        <v>7</v>
      </c>
    </row>
    <row r="181" spans="1:11" x14ac:dyDescent="0.25">
      <c r="A181" s="4">
        <v>168</v>
      </c>
      <c r="B181" s="5" t="s">
        <v>9</v>
      </c>
      <c r="C181" s="6">
        <f>SUM(D181:J181)</f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8" t="s">
        <v>7</v>
      </c>
    </row>
    <row r="182" spans="1:11" x14ac:dyDescent="0.25">
      <c r="A182" s="4">
        <v>169</v>
      </c>
      <c r="B182" s="5" t="s">
        <v>10</v>
      </c>
      <c r="C182" s="6">
        <f>SUM(D182:J182)</f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8" t="s">
        <v>7</v>
      </c>
    </row>
    <row r="183" spans="1:11" x14ac:dyDescent="0.25">
      <c r="A183" s="4">
        <v>170</v>
      </c>
      <c r="B183" s="5" t="s">
        <v>11</v>
      </c>
      <c r="C183" s="6">
        <f>SUM(D183:J183)</f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8" t="s">
        <v>7</v>
      </c>
    </row>
    <row r="184" spans="1:11" x14ac:dyDescent="0.25">
      <c r="A184" s="4">
        <v>171</v>
      </c>
      <c r="B184" s="30" t="s">
        <v>34</v>
      </c>
      <c r="C184" s="75"/>
      <c r="D184" s="75"/>
      <c r="E184" s="75"/>
      <c r="F184" s="75"/>
      <c r="G184" s="75"/>
      <c r="H184" s="75"/>
      <c r="I184" s="75"/>
      <c r="J184" s="75"/>
      <c r="K184" s="75"/>
    </row>
    <row r="185" spans="1:11" ht="31.5" x14ac:dyDescent="0.25">
      <c r="A185" s="4">
        <v>172</v>
      </c>
      <c r="B185" s="76" t="s">
        <v>27</v>
      </c>
      <c r="C185" s="73">
        <f>SUM(C186:C189)</f>
        <v>450447.24212000001</v>
      </c>
      <c r="D185" s="73">
        <f t="shared" ref="D185:J185" si="126">SUM(D186:D189)</f>
        <v>53875.403999999995</v>
      </c>
      <c r="E185" s="73">
        <f t="shared" si="126"/>
        <v>57683.8</v>
      </c>
      <c r="F185" s="74">
        <f t="shared" si="126"/>
        <v>57239.283719999992</v>
      </c>
      <c r="G185" s="74">
        <f>SUM(G186:G189)</f>
        <v>65434.222399999999</v>
      </c>
      <c r="H185" s="74">
        <f t="shared" si="126"/>
        <v>71584</v>
      </c>
      <c r="I185" s="74">
        <f t="shared" ref="I185" si="127">SUM(I186:I189)</f>
        <v>71097</v>
      </c>
      <c r="J185" s="74">
        <f t="shared" si="126"/>
        <v>73533.532000000007</v>
      </c>
      <c r="K185" s="77"/>
    </row>
    <row r="186" spans="1:11" x14ac:dyDescent="0.25">
      <c r="A186" s="4">
        <v>173</v>
      </c>
      <c r="B186" s="76" t="s">
        <v>8</v>
      </c>
      <c r="C186" s="73">
        <f t="shared" ref="C186:J186" si="128">SUM(C191+C196+C201)</f>
        <v>392054.73920000001</v>
      </c>
      <c r="D186" s="73">
        <f t="shared" si="128"/>
        <v>46992.053999999996</v>
      </c>
      <c r="E186" s="73">
        <f t="shared" si="128"/>
        <v>48983.8</v>
      </c>
      <c r="F186" s="74">
        <f t="shared" si="128"/>
        <v>50480.695199999995</v>
      </c>
      <c r="G186" s="74">
        <f t="shared" si="128"/>
        <v>56979.69</v>
      </c>
      <c r="H186" s="74">
        <f t="shared" si="128"/>
        <v>62050</v>
      </c>
      <c r="I186" s="74">
        <f t="shared" si="128"/>
        <v>62066</v>
      </c>
      <c r="J186" s="74">
        <f t="shared" si="128"/>
        <v>64502.5</v>
      </c>
      <c r="K186" s="77"/>
    </row>
    <row r="187" spans="1:11" x14ac:dyDescent="0.25">
      <c r="A187" s="4">
        <v>174</v>
      </c>
      <c r="B187" s="76" t="s">
        <v>9</v>
      </c>
      <c r="C187" s="73">
        <f>SUM(C192+C197+C202)</f>
        <v>0</v>
      </c>
      <c r="D187" s="73">
        <f>SUM(D192+D197+D202)</f>
        <v>0</v>
      </c>
      <c r="E187" s="73">
        <f>SUM(E192+E197)</f>
        <v>0</v>
      </c>
      <c r="F187" s="74">
        <f>SUM(F192+F197)</f>
        <v>0</v>
      </c>
      <c r="G187" s="74">
        <f t="shared" ref="G187:J189" si="129">SUM(G192+G197+G202)</f>
        <v>0</v>
      </c>
      <c r="H187" s="74">
        <f t="shared" si="129"/>
        <v>0</v>
      </c>
      <c r="I187" s="74">
        <f t="shared" si="129"/>
        <v>0</v>
      </c>
      <c r="J187" s="74">
        <f t="shared" si="129"/>
        <v>0</v>
      </c>
      <c r="K187" s="77"/>
    </row>
    <row r="188" spans="1:11" x14ac:dyDescent="0.25">
      <c r="A188" s="4">
        <v>175</v>
      </c>
      <c r="B188" s="76" t="s">
        <v>10</v>
      </c>
      <c r="C188" s="73">
        <f>SUM(C193+C198+C203)</f>
        <v>1154.5324000000001</v>
      </c>
      <c r="D188" s="73">
        <f>SUM(D193+D198+D203)</f>
        <v>0</v>
      </c>
      <c r="E188" s="73">
        <f>SUM(E193+E198)</f>
        <v>0</v>
      </c>
      <c r="F188" s="74">
        <f>SUM(F193+F198)</f>
        <v>0</v>
      </c>
      <c r="G188" s="74">
        <f t="shared" si="129"/>
        <v>1154.5324000000001</v>
      </c>
      <c r="H188" s="74">
        <f t="shared" si="129"/>
        <v>0</v>
      </c>
      <c r="I188" s="74">
        <f t="shared" si="129"/>
        <v>0</v>
      </c>
      <c r="J188" s="74">
        <f t="shared" si="129"/>
        <v>0</v>
      </c>
      <c r="K188" s="77"/>
    </row>
    <row r="189" spans="1:11" x14ac:dyDescent="0.25">
      <c r="A189" s="4">
        <v>176</v>
      </c>
      <c r="B189" s="76" t="s">
        <v>11</v>
      </c>
      <c r="C189" s="73">
        <f>SUM(C194+C199)</f>
        <v>57237.970519999995</v>
      </c>
      <c r="D189" s="73">
        <f>SUM(D194+D199)</f>
        <v>6883.35</v>
      </c>
      <c r="E189" s="73">
        <f>SUM(E194+E199)</f>
        <v>8700</v>
      </c>
      <c r="F189" s="74">
        <f>SUM(F194+F199+F204)</f>
        <v>6758.5885200000002</v>
      </c>
      <c r="G189" s="74">
        <f t="shared" si="129"/>
        <v>7300</v>
      </c>
      <c r="H189" s="74">
        <f t="shared" si="129"/>
        <v>9534</v>
      </c>
      <c r="I189" s="74">
        <f t="shared" si="129"/>
        <v>9031</v>
      </c>
      <c r="J189" s="74">
        <f t="shared" si="129"/>
        <v>9031.0319999999992</v>
      </c>
      <c r="K189" s="77"/>
    </row>
    <row r="190" spans="1:11" ht="48" customHeight="1" x14ac:dyDescent="0.25">
      <c r="A190" s="4">
        <v>177</v>
      </c>
      <c r="B190" s="36" t="s">
        <v>51</v>
      </c>
      <c r="C190" s="78">
        <f>SUM(C191:C191:C194)</f>
        <v>439907.01892</v>
      </c>
      <c r="D190" s="78">
        <f>SUM(D191:D191:D194)</f>
        <v>52130.45</v>
      </c>
      <c r="E190" s="78">
        <f>SUM(E191:E191:E194)</f>
        <v>56000</v>
      </c>
      <c r="F190" s="79">
        <f>SUM(F191:F191:F194)</f>
        <v>56663.504519999995</v>
      </c>
      <c r="G190" s="79">
        <f>SUM(G191:G191:G194)</f>
        <v>61948.532399999996</v>
      </c>
      <c r="H190" s="79">
        <f>SUM(H191:H191:H194)</f>
        <v>68834</v>
      </c>
      <c r="I190" s="79">
        <f>SUM(I191:I191:I194)</f>
        <v>70947</v>
      </c>
      <c r="J190" s="79">
        <f>SUM(J191:J191:J194)</f>
        <v>73383.532000000007</v>
      </c>
      <c r="K190" s="80" t="s">
        <v>50</v>
      </c>
    </row>
    <row r="191" spans="1:11" x14ac:dyDescent="0.25">
      <c r="A191" s="4">
        <v>178</v>
      </c>
      <c r="B191" s="5" t="s">
        <v>8</v>
      </c>
      <c r="C191" s="73">
        <f>SUM(D191:J191)</f>
        <v>381514.516</v>
      </c>
      <c r="D191" s="73">
        <v>45247.1</v>
      </c>
      <c r="E191" s="73">
        <v>47300</v>
      </c>
      <c r="F191" s="74">
        <v>49904.915999999997</v>
      </c>
      <c r="G191" s="73">
        <v>53494</v>
      </c>
      <c r="H191" s="74">
        <v>59300</v>
      </c>
      <c r="I191" s="74">
        <v>61916</v>
      </c>
      <c r="J191" s="74">
        <v>64352.5</v>
      </c>
      <c r="K191" s="8"/>
    </row>
    <row r="192" spans="1:11" x14ac:dyDescent="0.25">
      <c r="A192" s="4">
        <v>179</v>
      </c>
      <c r="B192" s="5" t="s">
        <v>9</v>
      </c>
      <c r="C192" s="73">
        <f t="shared" ref="C192:C194" si="130">SUM(D192:J192)</f>
        <v>0</v>
      </c>
      <c r="D192" s="73">
        <v>0</v>
      </c>
      <c r="E192" s="73">
        <v>0</v>
      </c>
      <c r="F192" s="74">
        <v>0</v>
      </c>
      <c r="G192" s="74">
        <v>0</v>
      </c>
      <c r="H192" s="74">
        <v>0</v>
      </c>
      <c r="I192" s="74">
        <v>0</v>
      </c>
      <c r="J192" s="74">
        <v>0</v>
      </c>
      <c r="K192" s="8"/>
    </row>
    <row r="193" spans="1:11" x14ac:dyDescent="0.25">
      <c r="A193" s="4">
        <v>180</v>
      </c>
      <c r="B193" s="5" t="s">
        <v>10</v>
      </c>
      <c r="C193" s="73">
        <f t="shared" si="130"/>
        <v>1154.5324000000001</v>
      </c>
      <c r="D193" s="73">
        <v>0</v>
      </c>
      <c r="E193" s="73">
        <v>0</v>
      </c>
      <c r="F193" s="74">
        <v>0</v>
      </c>
      <c r="G193" s="74">
        <v>1154.5324000000001</v>
      </c>
      <c r="H193" s="74">
        <v>0</v>
      </c>
      <c r="I193" s="74">
        <v>0</v>
      </c>
      <c r="J193" s="74">
        <v>0</v>
      </c>
      <c r="K193" s="8"/>
    </row>
    <row r="194" spans="1:11" x14ac:dyDescent="0.25">
      <c r="A194" s="4">
        <v>181</v>
      </c>
      <c r="B194" s="5" t="s">
        <v>11</v>
      </c>
      <c r="C194" s="73">
        <f t="shared" si="130"/>
        <v>57237.970519999995</v>
      </c>
      <c r="D194" s="73">
        <v>6883.35</v>
      </c>
      <c r="E194" s="73">
        <v>8700</v>
      </c>
      <c r="F194" s="74">
        <v>6758.5885200000002</v>
      </c>
      <c r="G194" s="74">
        <v>7300</v>
      </c>
      <c r="H194" s="74">
        <v>9534</v>
      </c>
      <c r="I194" s="74">
        <v>9031</v>
      </c>
      <c r="J194" s="74">
        <v>9031.0319999999992</v>
      </c>
      <c r="K194" s="8"/>
    </row>
    <row r="195" spans="1:11" ht="48.75" customHeight="1" x14ac:dyDescent="0.25">
      <c r="A195" s="4">
        <v>182</v>
      </c>
      <c r="B195" s="81" t="s">
        <v>40</v>
      </c>
      <c r="C195" s="73">
        <f>SUM(C196:C199)</f>
        <v>4716.4331999999995</v>
      </c>
      <c r="D195" s="73">
        <f t="shared" ref="D195:J195" si="131">SUM(D196:D199)</f>
        <v>1744.954</v>
      </c>
      <c r="E195" s="73">
        <f t="shared" si="131"/>
        <v>1683.8</v>
      </c>
      <c r="F195" s="74">
        <f t="shared" si="131"/>
        <v>575.77919999999995</v>
      </c>
      <c r="G195" s="74">
        <f t="shared" si="131"/>
        <v>261.89999999999998</v>
      </c>
      <c r="H195" s="74">
        <f t="shared" si="131"/>
        <v>150</v>
      </c>
      <c r="I195" s="74">
        <f t="shared" ref="I195" si="132">SUM(I196:I199)</f>
        <v>150</v>
      </c>
      <c r="J195" s="74">
        <f t="shared" si="131"/>
        <v>150</v>
      </c>
      <c r="K195" s="8" t="s">
        <v>49</v>
      </c>
    </row>
    <row r="196" spans="1:11" ht="17.25" customHeight="1" x14ac:dyDescent="0.25">
      <c r="A196" s="4">
        <v>183</v>
      </c>
      <c r="B196" s="82" t="s">
        <v>8</v>
      </c>
      <c r="C196" s="73">
        <f>SUM(D196:J196)</f>
        <v>4716.4331999999995</v>
      </c>
      <c r="D196" s="73">
        <v>1744.954</v>
      </c>
      <c r="E196" s="73">
        <v>1683.8</v>
      </c>
      <c r="F196" s="74">
        <v>575.77919999999995</v>
      </c>
      <c r="G196" s="74">
        <v>261.89999999999998</v>
      </c>
      <c r="H196" s="74">
        <v>150</v>
      </c>
      <c r="I196" s="74">
        <v>150</v>
      </c>
      <c r="J196" s="74">
        <v>150</v>
      </c>
      <c r="K196" s="8" t="s">
        <v>16</v>
      </c>
    </row>
    <row r="197" spans="1:11" x14ac:dyDescent="0.25">
      <c r="A197" s="4">
        <v>184</v>
      </c>
      <c r="B197" s="82" t="s">
        <v>9</v>
      </c>
      <c r="C197" s="73">
        <f t="shared" ref="C197:C199" si="133">SUM(D197:J197)</f>
        <v>0</v>
      </c>
      <c r="D197" s="73">
        <v>0</v>
      </c>
      <c r="E197" s="73">
        <v>0</v>
      </c>
      <c r="F197" s="74">
        <v>0</v>
      </c>
      <c r="G197" s="74">
        <v>0</v>
      </c>
      <c r="H197" s="74">
        <v>0</v>
      </c>
      <c r="I197" s="74">
        <v>0</v>
      </c>
      <c r="J197" s="74">
        <v>0</v>
      </c>
      <c r="K197" s="8" t="s">
        <v>16</v>
      </c>
    </row>
    <row r="198" spans="1:11" x14ac:dyDescent="0.25">
      <c r="A198" s="4">
        <v>185</v>
      </c>
      <c r="B198" s="82" t="s">
        <v>10</v>
      </c>
      <c r="C198" s="73">
        <f t="shared" si="133"/>
        <v>0</v>
      </c>
      <c r="D198" s="73">
        <v>0</v>
      </c>
      <c r="E198" s="73">
        <v>0</v>
      </c>
      <c r="F198" s="74">
        <v>0</v>
      </c>
      <c r="G198" s="74">
        <v>0</v>
      </c>
      <c r="H198" s="74">
        <v>0</v>
      </c>
      <c r="I198" s="74">
        <v>0</v>
      </c>
      <c r="J198" s="74">
        <v>0</v>
      </c>
      <c r="K198" s="8" t="s">
        <v>16</v>
      </c>
    </row>
    <row r="199" spans="1:11" ht="15" customHeight="1" x14ac:dyDescent="0.25">
      <c r="A199" s="4">
        <v>186</v>
      </c>
      <c r="B199" s="82" t="s">
        <v>11</v>
      </c>
      <c r="C199" s="73">
        <f t="shared" si="133"/>
        <v>0</v>
      </c>
      <c r="D199" s="73">
        <v>0</v>
      </c>
      <c r="E199" s="73">
        <v>0</v>
      </c>
      <c r="F199" s="74">
        <v>0</v>
      </c>
      <c r="G199" s="74">
        <v>0</v>
      </c>
      <c r="H199" s="74">
        <v>0</v>
      </c>
      <c r="I199" s="74">
        <v>0</v>
      </c>
      <c r="J199" s="74">
        <v>0</v>
      </c>
      <c r="K199" s="8" t="s">
        <v>16</v>
      </c>
    </row>
    <row r="200" spans="1:11" ht="83.25" customHeight="1" x14ac:dyDescent="0.25">
      <c r="A200" s="4">
        <v>187</v>
      </c>
      <c r="B200" s="81" t="s">
        <v>52</v>
      </c>
      <c r="C200" s="73">
        <f>SUM(C201:C204)</f>
        <v>5823.79</v>
      </c>
      <c r="D200" s="73">
        <f t="shared" ref="D200:J200" si="134">SUM(D201:D204)</f>
        <v>0</v>
      </c>
      <c r="E200" s="73">
        <f t="shared" si="134"/>
        <v>0</v>
      </c>
      <c r="F200" s="74">
        <f t="shared" si="134"/>
        <v>0</v>
      </c>
      <c r="G200" s="74">
        <f t="shared" si="134"/>
        <v>3223.79</v>
      </c>
      <c r="H200" s="74">
        <f t="shared" si="134"/>
        <v>2600</v>
      </c>
      <c r="I200" s="74">
        <f t="shared" ref="I200" si="135">SUM(I201:I204)</f>
        <v>0</v>
      </c>
      <c r="J200" s="74">
        <f t="shared" si="134"/>
        <v>0</v>
      </c>
      <c r="K200" s="8">
        <v>30</v>
      </c>
    </row>
    <row r="201" spans="1:11" x14ac:dyDescent="0.25">
      <c r="A201" s="4">
        <v>188</v>
      </c>
      <c r="B201" s="82" t="s">
        <v>8</v>
      </c>
      <c r="C201" s="73">
        <f>SUM(D201:J201)</f>
        <v>5823.79</v>
      </c>
      <c r="D201" s="73">
        <v>0</v>
      </c>
      <c r="E201" s="73">
        <v>0</v>
      </c>
      <c r="F201" s="74">
        <v>0</v>
      </c>
      <c r="G201" s="74">
        <v>3223.79</v>
      </c>
      <c r="H201" s="74">
        <v>2600</v>
      </c>
      <c r="I201" s="74">
        <v>0</v>
      </c>
      <c r="J201" s="74">
        <v>0</v>
      </c>
      <c r="K201" s="8" t="s">
        <v>16</v>
      </c>
    </row>
    <row r="202" spans="1:11" x14ac:dyDescent="0.25">
      <c r="A202" s="4">
        <v>189</v>
      </c>
      <c r="B202" s="82" t="s">
        <v>9</v>
      </c>
      <c r="C202" s="73">
        <f t="shared" ref="C202:C204" si="136">SUM(D202:J202)</f>
        <v>0</v>
      </c>
      <c r="D202" s="73">
        <v>0</v>
      </c>
      <c r="E202" s="73">
        <v>0</v>
      </c>
      <c r="F202" s="74">
        <v>0</v>
      </c>
      <c r="G202" s="74">
        <v>0</v>
      </c>
      <c r="H202" s="74">
        <v>0</v>
      </c>
      <c r="I202" s="74">
        <v>0</v>
      </c>
      <c r="J202" s="74">
        <v>0</v>
      </c>
      <c r="K202" s="8" t="s">
        <v>16</v>
      </c>
    </row>
    <row r="203" spans="1:11" x14ac:dyDescent="0.25">
      <c r="A203" s="4">
        <v>190</v>
      </c>
      <c r="B203" s="82" t="s">
        <v>10</v>
      </c>
      <c r="C203" s="73">
        <f t="shared" si="136"/>
        <v>0</v>
      </c>
      <c r="D203" s="73">
        <v>0</v>
      </c>
      <c r="E203" s="73">
        <v>0</v>
      </c>
      <c r="F203" s="74">
        <v>0</v>
      </c>
      <c r="G203" s="74">
        <v>0</v>
      </c>
      <c r="H203" s="74">
        <v>0</v>
      </c>
      <c r="I203" s="74">
        <v>0</v>
      </c>
      <c r="J203" s="74">
        <v>0</v>
      </c>
      <c r="K203" s="8" t="s">
        <v>16</v>
      </c>
    </row>
    <row r="204" spans="1:11" x14ac:dyDescent="0.25">
      <c r="A204" s="4">
        <v>191</v>
      </c>
      <c r="B204" s="82" t="s">
        <v>11</v>
      </c>
      <c r="C204" s="73">
        <f t="shared" si="136"/>
        <v>0</v>
      </c>
      <c r="D204" s="73">
        <v>0</v>
      </c>
      <c r="E204" s="73">
        <v>0</v>
      </c>
      <c r="F204" s="74">
        <v>0</v>
      </c>
      <c r="G204" s="74">
        <v>0</v>
      </c>
      <c r="H204" s="74">
        <v>0</v>
      </c>
      <c r="I204" s="74">
        <v>0</v>
      </c>
      <c r="J204" s="74">
        <v>0</v>
      </c>
      <c r="K204" s="8" t="s">
        <v>16</v>
      </c>
    </row>
    <row r="205" spans="1:11" x14ac:dyDescent="0.25">
      <c r="A205" s="83"/>
      <c r="B205" s="83"/>
      <c r="C205" s="83"/>
      <c r="D205" s="83"/>
      <c r="E205" s="83"/>
      <c r="F205" s="84"/>
      <c r="G205" s="84"/>
      <c r="H205" s="84"/>
      <c r="I205" s="84"/>
      <c r="J205" s="84"/>
      <c r="K205" s="83"/>
    </row>
    <row r="206" spans="1:11" x14ac:dyDescent="0.25">
      <c r="A206" s="83"/>
      <c r="B206" s="83"/>
      <c r="C206" s="83"/>
      <c r="D206" s="83"/>
      <c r="E206" s="83"/>
      <c r="F206" s="84"/>
      <c r="G206" s="84"/>
      <c r="H206" s="84"/>
      <c r="I206" s="84"/>
      <c r="J206" s="84"/>
      <c r="K206" s="83"/>
    </row>
    <row r="207" spans="1:11" x14ac:dyDescent="0.25">
      <c r="A207" s="83"/>
      <c r="B207" s="83"/>
      <c r="C207" s="83"/>
      <c r="D207" s="83"/>
      <c r="E207" s="83"/>
      <c r="F207" s="84"/>
      <c r="G207" s="84"/>
      <c r="H207" s="84"/>
      <c r="I207" s="84"/>
      <c r="J207" s="84"/>
      <c r="K207" s="83"/>
    </row>
    <row r="208" spans="1:11" x14ac:dyDescent="0.25">
      <c r="A208" s="83"/>
      <c r="B208" s="83"/>
      <c r="C208" s="83"/>
      <c r="D208" s="83"/>
      <c r="E208" s="83"/>
      <c r="F208" s="84"/>
      <c r="G208" s="84"/>
      <c r="H208" s="84"/>
      <c r="I208" s="84"/>
      <c r="J208" s="84"/>
      <c r="K208" s="83"/>
    </row>
    <row r="209" spans="1:11" x14ac:dyDescent="0.25">
      <c r="A209" s="83"/>
      <c r="B209" s="83"/>
      <c r="C209" s="83"/>
      <c r="D209" s="83"/>
      <c r="E209" s="83"/>
      <c r="F209" s="84"/>
      <c r="G209" s="84"/>
      <c r="H209" s="84"/>
      <c r="I209" s="84"/>
      <c r="J209" s="84"/>
      <c r="K209" s="83"/>
    </row>
    <row r="210" spans="1:11" x14ac:dyDescent="0.25">
      <c r="A210" s="83"/>
      <c r="B210" s="83"/>
      <c r="C210" s="83"/>
      <c r="D210" s="83"/>
      <c r="E210" s="83"/>
      <c r="F210" s="84"/>
      <c r="G210" s="84"/>
      <c r="H210" s="84"/>
      <c r="I210" s="84"/>
      <c r="J210" s="84"/>
      <c r="K210" s="83"/>
    </row>
    <row r="211" spans="1:11" x14ac:dyDescent="0.25">
      <c r="A211" s="83"/>
      <c r="B211" s="83"/>
      <c r="C211" s="83"/>
      <c r="D211" s="83"/>
      <c r="E211" s="83"/>
      <c r="F211" s="84"/>
      <c r="G211" s="84"/>
      <c r="H211" s="84"/>
      <c r="I211" s="84"/>
      <c r="J211" s="84"/>
      <c r="K211" s="83"/>
    </row>
    <row r="212" spans="1:11" x14ac:dyDescent="0.25">
      <c r="A212" s="83"/>
      <c r="B212" s="83"/>
      <c r="C212" s="83"/>
      <c r="D212" s="83"/>
      <c r="E212" s="83"/>
      <c r="F212" s="84"/>
      <c r="G212" s="84"/>
      <c r="H212" s="84"/>
      <c r="I212" s="84"/>
      <c r="J212" s="84"/>
      <c r="K212" s="83"/>
    </row>
    <row r="213" spans="1:11" x14ac:dyDescent="0.25">
      <c r="A213" s="83"/>
      <c r="B213" s="83"/>
      <c r="C213" s="83"/>
      <c r="D213" s="83"/>
      <c r="E213" s="83"/>
      <c r="F213" s="84"/>
      <c r="G213" s="84"/>
      <c r="H213" s="84"/>
      <c r="I213" s="84"/>
      <c r="J213" s="84"/>
      <c r="K213" s="83"/>
    </row>
    <row r="214" spans="1:11" x14ac:dyDescent="0.25">
      <c r="A214" s="83"/>
      <c r="B214" s="83"/>
      <c r="C214" s="83"/>
      <c r="D214" s="83"/>
      <c r="E214" s="83"/>
      <c r="F214" s="84"/>
      <c r="G214" s="84"/>
      <c r="H214" s="84"/>
      <c r="I214" s="84"/>
      <c r="J214" s="84"/>
      <c r="K214" s="83"/>
    </row>
    <row r="215" spans="1:11" x14ac:dyDescent="0.25">
      <c r="A215" s="83"/>
      <c r="B215" s="83"/>
      <c r="C215" s="83"/>
      <c r="D215" s="83"/>
      <c r="E215" s="83"/>
      <c r="F215" s="84"/>
      <c r="G215" s="84"/>
      <c r="H215" s="84"/>
      <c r="I215" s="84"/>
      <c r="J215" s="84"/>
      <c r="K215" s="83"/>
    </row>
    <row r="216" spans="1:11" x14ac:dyDescent="0.25">
      <c r="A216" s="83"/>
      <c r="B216" s="83"/>
      <c r="C216" s="83"/>
      <c r="D216" s="83"/>
      <c r="E216" s="83"/>
      <c r="F216" s="84"/>
      <c r="G216" s="84"/>
      <c r="H216" s="84"/>
      <c r="I216" s="84"/>
      <c r="J216" s="84"/>
      <c r="K216" s="83"/>
    </row>
    <row r="217" spans="1:11" x14ac:dyDescent="0.25">
      <c r="A217" s="83"/>
      <c r="B217" s="83"/>
      <c r="C217" s="83"/>
      <c r="D217" s="83"/>
      <c r="E217" s="83"/>
      <c r="F217" s="84"/>
      <c r="G217" s="84"/>
      <c r="H217" s="84"/>
      <c r="I217" s="84"/>
      <c r="J217" s="84"/>
      <c r="K217" s="83"/>
    </row>
  </sheetData>
  <mergeCells count="96">
    <mergeCell ref="A2:K4"/>
    <mergeCell ref="I7:I8"/>
    <mergeCell ref="I26:I27"/>
    <mergeCell ref="I50:I51"/>
    <mergeCell ref="I82:I83"/>
    <mergeCell ref="B44:K44"/>
    <mergeCell ref="B38:K38"/>
    <mergeCell ref="G50:G51"/>
    <mergeCell ref="H50:H51"/>
    <mergeCell ref="J50:J51"/>
    <mergeCell ref="F26:F27"/>
    <mergeCell ref="G26:G27"/>
    <mergeCell ref="H26:H27"/>
    <mergeCell ref="B32:K32"/>
    <mergeCell ref="E50:E51"/>
    <mergeCell ref="A26:A27"/>
    <mergeCell ref="B26:B27"/>
    <mergeCell ref="A50:A51"/>
    <mergeCell ref="J96:J97"/>
    <mergeCell ref="C96:C97"/>
    <mergeCell ref="D96:D97"/>
    <mergeCell ref="E96:E97"/>
    <mergeCell ref="F96:F97"/>
    <mergeCell ref="G96:G97"/>
    <mergeCell ref="I89:I90"/>
    <mergeCell ref="I96:I97"/>
    <mergeCell ref="B178:K178"/>
    <mergeCell ref="J26:J27"/>
    <mergeCell ref="B172:K172"/>
    <mergeCell ref="B137:K137"/>
    <mergeCell ref="B89:B90"/>
    <mergeCell ref="I160:I161"/>
    <mergeCell ref="H82:H83"/>
    <mergeCell ref="J82:J83"/>
    <mergeCell ref="B95:K95"/>
    <mergeCell ref="K96:K97"/>
    <mergeCell ref="B88:K88"/>
    <mergeCell ref="K82:K83"/>
    <mergeCell ref="H89:H90"/>
    <mergeCell ref="B82:B83"/>
    <mergeCell ref="C89:C90"/>
    <mergeCell ref="D89:D90"/>
    <mergeCell ref="E89:E90"/>
    <mergeCell ref="F89:F90"/>
    <mergeCell ref="D82:D83"/>
    <mergeCell ref="J89:J90"/>
    <mergeCell ref="K89:K90"/>
    <mergeCell ref="H96:H97"/>
    <mergeCell ref="H1:K1"/>
    <mergeCell ref="K160:K161"/>
    <mergeCell ref="J160:J161"/>
    <mergeCell ref="C160:C161"/>
    <mergeCell ref="E160:E161"/>
    <mergeCell ref="F160:F161"/>
    <mergeCell ref="J7:J8"/>
    <mergeCell ref="C7:C8"/>
    <mergeCell ref="B119:K119"/>
    <mergeCell ref="B125:K125"/>
    <mergeCell ref="B102:K102"/>
    <mergeCell ref="C26:C27"/>
    <mergeCell ref="D26:D27"/>
    <mergeCell ref="E26:E27"/>
    <mergeCell ref="K26:K27"/>
    <mergeCell ref="B49:K49"/>
    <mergeCell ref="B184:K184"/>
    <mergeCell ref="B166:K166"/>
    <mergeCell ref="A89:A90"/>
    <mergeCell ref="A82:A83"/>
    <mergeCell ref="B25:K25"/>
    <mergeCell ref="B143:K143"/>
    <mergeCell ref="D50:D51"/>
    <mergeCell ref="C50:C51"/>
    <mergeCell ref="B159:K159"/>
    <mergeCell ref="B81:K81"/>
    <mergeCell ref="F50:F51"/>
    <mergeCell ref="G160:G161"/>
    <mergeCell ref="H160:H161"/>
    <mergeCell ref="C82:C83"/>
    <mergeCell ref="K50:K51"/>
    <mergeCell ref="G89:G90"/>
    <mergeCell ref="B50:B51"/>
    <mergeCell ref="A6:A8"/>
    <mergeCell ref="B113:K113"/>
    <mergeCell ref="B131:K131"/>
    <mergeCell ref="D160:D161"/>
    <mergeCell ref="E7:E8"/>
    <mergeCell ref="F7:F8"/>
    <mergeCell ref="D7:D8"/>
    <mergeCell ref="K6:K8"/>
    <mergeCell ref="B6:B8"/>
    <mergeCell ref="C6:J6"/>
    <mergeCell ref="G7:G8"/>
    <mergeCell ref="H7:H8"/>
    <mergeCell ref="E82:E83"/>
    <mergeCell ref="F82:F83"/>
    <mergeCell ref="G82:G83"/>
  </mergeCells>
  <phoneticPr fontId="2" type="noConversion"/>
  <pageMargins left="0.78740157480314965" right="0.78740157480314965" top="0.98425196850393704" bottom="0.39370078740157483" header="0.51181102362204722" footer="0.51181102362204722"/>
  <pageSetup paperSize="9" scale="61" firstPageNumber="4" fitToHeight="0" orientation="landscape" useFirstPageNumber="1" r:id="rId1"/>
  <headerFooter>
    <oddHeader>&amp;C&amp;"PT Astra Serif,обычный"&amp;14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Чистякова Виктория Александровна</cp:lastModifiedBy>
  <cp:lastPrinted>2023-06-19T06:11:58Z</cp:lastPrinted>
  <dcterms:created xsi:type="dcterms:W3CDTF">2014-03-13T05:26:51Z</dcterms:created>
  <dcterms:modified xsi:type="dcterms:W3CDTF">2023-06-19T06:12:19Z</dcterms:modified>
</cp:coreProperties>
</file>