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3 (2020-2027)" sheetId="1" r:id="rId1"/>
  </sheets>
  <definedNames>
    <definedName name="_xlnm.Print_Titles" localSheetId="0">'2023 (2020-2027)'!$12:$12</definedName>
  </definedNames>
  <calcPr fullCalcOnLoad="1"/>
</workbook>
</file>

<file path=xl/sharedStrings.xml><?xml version="1.0" encoding="utf-8"?>
<sst xmlns="http://schemas.openxmlformats.org/spreadsheetml/2006/main" count="92" uniqueCount="43">
  <si>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</si>
  <si>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</si>
  <si>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</si>
  <si>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</si>
  <si>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</si>
  <si>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</si>
  <si>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</si>
  <si>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</si>
  <si>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</si>
  <si>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</si>
  <si>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</si>
  <si>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</si>
  <si>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Всего по направлению «Прочие нужды», всего, в том числе:</t>
  </si>
  <si>
    <t>ПЛАН МЕРОПРИЯТИЙ</t>
  </si>
  <si>
    <t>Х</t>
  </si>
  <si>
    <t>Приложение № 2</t>
  </si>
  <si>
    <t>Всего по направлению «Капитальные вложения», в том числе:</t>
  </si>
  <si>
    <t>2020 год</t>
  </si>
  <si>
    <t>2021 год</t>
  </si>
  <si>
    <t>2022 год</t>
  </si>
  <si>
    <t>2023 год</t>
  </si>
  <si>
    <t>2024 год</t>
  </si>
  <si>
    <t>2025 год</t>
  </si>
  <si>
    <t>к постановлению Администрации Североуральского городского округа от __________ № ____</t>
  </si>
  <si>
    <t>2026 год</t>
  </si>
  <si>
    <t>2027 год</t>
  </si>
  <si>
    <t xml:space="preserve">Всего по направлению «Бюджетные инвестиции в объекты капитального строительства»
</t>
  </si>
  <si>
    <t>Мероприятие 1. Приобретение жилья гражданам, нуждающимся в улучшении жилищных условий, всего, из них:</t>
  </si>
  <si>
    <t>Мероприятие 2. Приобретение жилых помещений, в целях формирования жилищного фонда для переселения граждан из жилых помещений, признанных непригодными для проживания и (или) с высоким уровнем износа в Североуральском городском округе, выплаты на возмещение собственникам жилых помещений, изымаемых в целях сноса аварийного жилого фонда Североуральского городского округа,  всего, из них:</t>
  </si>
  <si>
    <t>Мероприятие 3. Обеспечение приватизации, проведение предпродажной подготовки и передачи в пользование объектов муниципальной собственности, всего, из них:</t>
  </si>
  <si>
    <t xml:space="preserve">Мероприятие 4. Мероприятия по управлению и распоряжению муниципальным имуществом (содержание объектов, ремонт и обеспечение сохранности объектов муниципальной собственности), всего, из них:
</t>
  </si>
  <si>
    <t>Мероприятие 6. Проведение технической инвентаризации объектов недвижимости, находящихся в муниципальной собственности Североуральского городского округа, всего, из них:</t>
  </si>
  <si>
    <t>Мероприятие 7. Паспортизация автомобильных дорог общего пользования местного значения (улично-дорожная сеть), расположенных на территории Североуральского городского округа,  всего, из них:</t>
  </si>
  <si>
    <t>Мероприятие 8. Автоматизация системы учета муниципального имущества (программное обслуживание), всего, из них:</t>
  </si>
  <si>
    <t>13</t>
  </si>
  <si>
    <t>14, 15</t>
  </si>
  <si>
    <t>7, 8, 10</t>
  </si>
  <si>
    <t>11</t>
  </si>
  <si>
    <t>к муниципальной программе Североуральского городского округа "Управление муниципальной собственностью Североуральского городского округу" на 2020-2027 годы</t>
  </si>
  <si>
    <t>по выполнению муниципальной программы Североуральского городского округа "Управление муниципальной собственностью Североуральского городского округа" на 2020-2027 годы</t>
  </si>
  <si>
    <t>Мероприятие 9. Субсидии муниципальным унитарным предприятиям Североуральского городского округа на оказание финансовой помощи в целях предупреждения банкротства и восстановления платежеспособности, всего, из них:</t>
  </si>
  <si>
    <t>Мероприятие 5. Осуществление мероприятий по постановке на учет бесхозяйных автомобильных дорог, находящихся на территории Североуральского городского округа, и оформление права собственности на них, всего, из них:</t>
  </si>
  <si>
    <t>Источник значений целевого показателя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</si>
</sst>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00"/>
    <numFmt numFmtId="178" formatCode="0.00000"/>
  </numFmts>
  <fonts count="48">
    <font>
      <sz val="14"/>
      <color theme="1"/>
      <name val="Calibri"/>
      <family val="2"/>
    </font>
    <font>
      <sz val="14"/>
      <color indexed="8"/>
      <name val="Calibri"/>
      <family val="2"/>
    </font>
    <font>
      <b/>
      <i/>
      <sz val="10"/>
      <name val="PT Astra Serif"/>
      <family val="1"/>
    </font>
    <font>
      <sz val="10"/>
      <name val="PT Astra Serif"/>
      <family val="1"/>
    </font>
    <font>
      <sz val="12"/>
      <name val="PT Astra Serif"/>
      <family val="1"/>
    </font>
    <font>
      <sz val="14"/>
      <name val="PT Astra Serif"/>
      <family val="1"/>
    </font>
    <font>
      <b/>
      <sz val="12"/>
      <name val="PT Astra Serif"/>
      <family val="1"/>
    </font>
    <font>
      <b/>
      <sz val="14"/>
      <name val="PT Astra Serif"/>
      <family val="1"/>
    </font>
    <font>
      <b/>
      <sz val="9"/>
      <name val="PT Astra Serif"/>
      <family val="1"/>
    </font>
    <font>
      <b/>
      <sz val="10"/>
      <name val="PT Astra Serif"/>
      <family val="1"/>
    </font>
    <font>
      <sz val="9"/>
      <name val="PT Astra Serif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177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8" fillId="0" borderId="10" xfId="0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right"/>
    </xf>
    <xf numFmtId="177" fontId="9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9" fillId="0" borderId="10" xfId="0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right" vertical="center"/>
    </xf>
    <xf numFmtId="177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top"/>
    </xf>
    <xf numFmtId="177" fontId="3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29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177" fontId="3" fillId="33" borderId="10" xfId="0" applyNumberFormat="1" applyFont="1" applyFill="1" applyBorder="1" applyAlignment="1">
      <alignment/>
    </xf>
    <xf numFmtId="177" fontId="3" fillId="33" borderId="10" xfId="0" applyNumberFormat="1" applyFont="1" applyFill="1" applyBorder="1" applyAlignment="1">
      <alignment horizontal="right" vertical="center"/>
    </xf>
    <xf numFmtId="177" fontId="3" fillId="33" borderId="10" xfId="0" applyNumberFormat="1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zoomScale="93" zoomScaleNormal="93" zoomScaleSheetLayoutView="80" zoomScalePageLayoutView="0" workbookViewId="0" topLeftCell="A1">
      <selection activeCell="H57" sqref="H57:K57"/>
    </sheetView>
  </sheetViews>
  <sheetFormatPr defaultColWidth="8.796875" defaultRowHeight="18.75"/>
  <cols>
    <col min="1" max="1" width="3.296875" style="3" customWidth="1"/>
    <col min="2" max="2" width="29.19921875" style="4" customWidth="1"/>
    <col min="3" max="3" width="10.296875" style="3" customWidth="1"/>
    <col min="4" max="4" width="9.59765625" style="3" customWidth="1"/>
    <col min="5" max="5" width="9.296875" style="3" customWidth="1"/>
    <col min="6" max="6" width="9.796875" style="3" customWidth="1"/>
    <col min="7" max="8" width="10.69921875" style="3" bestFit="1" customWidth="1"/>
    <col min="9" max="9" width="9.59765625" style="3" bestFit="1" customWidth="1"/>
    <col min="10" max="11" width="9.59765625" style="3" customWidth="1"/>
    <col min="12" max="12" width="10.19921875" style="3" customWidth="1"/>
    <col min="13" max="13" width="10.3984375" style="3" bestFit="1" customWidth="1"/>
    <col min="14" max="16384" width="8.796875" style="3" customWidth="1"/>
  </cols>
  <sheetData>
    <row r="1" spans="6:12" ht="15.75" customHeight="1">
      <c r="F1" s="34" t="s">
        <v>15</v>
      </c>
      <c r="G1" s="34"/>
      <c r="H1" s="34"/>
      <c r="I1" s="34"/>
      <c r="J1" s="34"/>
      <c r="K1" s="34"/>
      <c r="L1" s="34"/>
    </row>
    <row r="2" spans="6:12" ht="18.75" customHeight="1">
      <c r="F2" s="34" t="s">
        <v>23</v>
      </c>
      <c r="G2" s="35"/>
      <c r="H2" s="35"/>
      <c r="I2" s="35"/>
      <c r="J2" s="35"/>
      <c r="K2" s="35"/>
      <c r="L2" s="35"/>
    </row>
    <row r="4" spans="6:12" ht="18.75">
      <c r="F4" s="36" t="s">
        <v>15</v>
      </c>
      <c r="G4" s="37"/>
      <c r="H4" s="37"/>
      <c r="I4" s="37"/>
      <c r="J4" s="37"/>
      <c r="K4" s="37"/>
      <c r="L4" s="37"/>
    </row>
    <row r="5" spans="6:12" ht="33.75" customHeight="1">
      <c r="F5" s="38" t="s">
        <v>38</v>
      </c>
      <c r="G5" s="39"/>
      <c r="H5" s="39"/>
      <c r="I5" s="39"/>
      <c r="J5" s="39"/>
      <c r="K5" s="39"/>
      <c r="L5" s="39"/>
    </row>
    <row r="7" spans="1:12" ht="15.75" customHeight="1">
      <c r="A7" s="40" t="s">
        <v>13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31.5" customHeight="1">
      <c r="A8" s="40" t="s">
        <v>39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10" spans="1:12" ht="48.75" customHeight="1">
      <c r="A10" s="27" t="s">
        <v>0</v>
      </c>
      <c r="B10" s="29" t="s">
        <v>1</v>
      </c>
      <c r="C10" s="31" t="s">
        <v>2</v>
      </c>
      <c r="D10" s="32"/>
      <c r="E10" s="32"/>
      <c r="F10" s="32"/>
      <c r="G10" s="32"/>
      <c r="H10" s="32"/>
      <c r="I10" s="32"/>
      <c r="J10" s="32"/>
      <c r="K10" s="33"/>
      <c r="L10" s="27" t="s">
        <v>42</v>
      </c>
    </row>
    <row r="11" spans="1:12" ht="27.75" customHeight="1">
      <c r="A11" s="28"/>
      <c r="B11" s="30"/>
      <c r="C11" s="5" t="s">
        <v>3</v>
      </c>
      <c r="D11" s="5" t="s">
        <v>17</v>
      </c>
      <c r="E11" s="5" t="s">
        <v>18</v>
      </c>
      <c r="F11" s="5" t="s">
        <v>19</v>
      </c>
      <c r="G11" s="5" t="s">
        <v>20</v>
      </c>
      <c r="H11" s="5" t="s">
        <v>21</v>
      </c>
      <c r="I11" s="5" t="s">
        <v>22</v>
      </c>
      <c r="J11" s="5" t="s">
        <v>24</v>
      </c>
      <c r="K11" s="5" t="s">
        <v>25</v>
      </c>
      <c r="L11" s="28"/>
    </row>
    <row r="12" spans="1:12" ht="15" customHeight="1">
      <c r="A12" s="19">
        <v>1</v>
      </c>
      <c r="B12" s="20">
        <v>2</v>
      </c>
      <c r="C12" s="19">
        <v>3</v>
      </c>
      <c r="D12" s="20">
        <v>4</v>
      </c>
      <c r="E12" s="19">
        <v>5</v>
      </c>
      <c r="F12" s="20">
        <v>6</v>
      </c>
      <c r="G12" s="19">
        <v>7</v>
      </c>
      <c r="H12" s="20">
        <v>8</v>
      </c>
      <c r="I12" s="19">
        <v>9</v>
      </c>
      <c r="J12" s="20">
        <v>10</v>
      </c>
      <c r="K12" s="19">
        <v>11</v>
      </c>
      <c r="L12" s="20">
        <v>12</v>
      </c>
    </row>
    <row r="13" spans="1:13" ht="25.5">
      <c r="A13" s="9">
        <v>1</v>
      </c>
      <c r="B13" s="11" t="s">
        <v>4</v>
      </c>
      <c r="C13" s="6">
        <f>SUM(C16,C19)</f>
        <v>90572.72835999998</v>
      </c>
      <c r="D13" s="6">
        <f aca="true" t="shared" si="0" ref="D13:K13">SUM(D16,D19)</f>
        <v>2460</v>
      </c>
      <c r="E13" s="6">
        <f t="shared" si="0"/>
        <v>2876.3215</v>
      </c>
      <c r="F13" s="6">
        <f t="shared" si="0"/>
        <v>6752.47718</v>
      </c>
      <c r="G13" s="6">
        <f t="shared" si="0"/>
        <v>11678.82968</v>
      </c>
      <c r="H13" s="6">
        <f t="shared" si="0"/>
        <v>42499.899999999994</v>
      </c>
      <c r="I13" s="6">
        <f t="shared" si="0"/>
        <v>6760.4</v>
      </c>
      <c r="J13" s="6">
        <f t="shared" si="0"/>
        <v>8772.4</v>
      </c>
      <c r="K13" s="6">
        <f t="shared" si="0"/>
        <v>8772.4</v>
      </c>
      <c r="L13" s="13" t="s">
        <v>14</v>
      </c>
      <c r="M13" s="23"/>
    </row>
    <row r="14" spans="1:12" ht="15.75">
      <c r="A14" s="9">
        <v>2</v>
      </c>
      <c r="B14" s="14" t="s">
        <v>5</v>
      </c>
      <c r="C14" s="2">
        <f>SUM(D14:K14)</f>
        <v>90572.72835999998</v>
      </c>
      <c r="D14" s="2">
        <v>2460</v>
      </c>
      <c r="E14" s="2">
        <v>2876.3215</v>
      </c>
      <c r="F14" s="2">
        <v>6752.47718</v>
      </c>
      <c r="G14" s="2">
        <f>SUM(G17,G20)</f>
        <v>11678.82968</v>
      </c>
      <c r="H14" s="2">
        <f>SUM(H17,H20)</f>
        <v>42499.899999999994</v>
      </c>
      <c r="I14" s="2">
        <f>SUM(I20,I17)</f>
        <v>6760.4</v>
      </c>
      <c r="J14" s="2">
        <f>SUM(J17,J20)</f>
        <v>8772.4</v>
      </c>
      <c r="K14" s="2">
        <f>SUM(K20,K17)</f>
        <v>8772.4</v>
      </c>
      <c r="L14" s="13" t="s">
        <v>14</v>
      </c>
    </row>
    <row r="15" spans="1:12" ht="15.75">
      <c r="A15" s="9">
        <v>3</v>
      </c>
      <c r="B15" s="14" t="s">
        <v>6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13" t="s">
        <v>14</v>
      </c>
    </row>
    <row r="16" spans="1:12" ht="15.75">
      <c r="A16" s="9">
        <v>4</v>
      </c>
      <c r="B16" s="18" t="s">
        <v>7</v>
      </c>
      <c r="C16" s="12">
        <f aca="true" t="shared" si="1" ref="C16:C21">SUM(D16:K16)</f>
        <v>3479</v>
      </c>
      <c r="D16" s="12">
        <v>0</v>
      </c>
      <c r="E16" s="12">
        <v>0</v>
      </c>
      <c r="F16" s="12">
        <v>1979</v>
      </c>
      <c r="G16" s="12">
        <v>0</v>
      </c>
      <c r="H16" s="12">
        <v>0</v>
      </c>
      <c r="I16" s="12">
        <v>500</v>
      </c>
      <c r="J16" s="12">
        <v>500</v>
      </c>
      <c r="K16" s="12">
        <v>500</v>
      </c>
      <c r="L16" s="13" t="s">
        <v>14</v>
      </c>
    </row>
    <row r="17" spans="1:12" ht="15.75">
      <c r="A17" s="9">
        <v>5</v>
      </c>
      <c r="B17" s="14" t="s">
        <v>5</v>
      </c>
      <c r="C17" s="7">
        <f t="shared" si="1"/>
        <v>3479</v>
      </c>
      <c r="D17" s="7">
        <v>0</v>
      </c>
      <c r="E17" s="7">
        <v>0</v>
      </c>
      <c r="F17" s="7">
        <v>1979</v>
      </c>
      <c r="G17" s="7">
        <v>0</v>
      </c>
      <c r="H17" s="7">
        <v>0</v>
      </c>
      <c r="I17" s="7">
        <f>SUM(I24)</f>
        <v>500</v>
      </c>
      <c r="J17" s="7">
        <f>SUM(J24)</f>
        <v>500</v>
      </c>
      <c r="K17" s="7">
        <f>SUM(K24)</f>
        <v>500</v>
      </c>
      <c r="L17" s="13" t="s">
        <v>14</v>
      </c>
    </row>
    <row r="18" spans="1:12" ht="15.75">
      <c r="A18" s="9">
        <v>5</v>
      </c>
      <c r="B18" s="14" t="s">
        <v>6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13" t="s">
        <v>14</v>
      </c>
    </row>
    <row r="19" spans="1:12" ht="15.75">
      <c r="A19" s="9">
        <v>7</v>
      </c>
      <c r="B19" s="18" t="s">
        <v>8</v>
      </c>
      <c r="C19" s="8">
        <f>SUM(D19:K19)</f>
        <v>87093.72835999998</v>
      </c>
      <c r="D19" s="8">
        <v>2460</v>
      </c>
      <c r="E19" s="8">
        <v>2876.3215</v>
      </c>
      <c r="F19" s="8">
        <v>4773.47718</v>
      </c>
      <c r="G19" s="8">
        <f>SUM(G35)</f>
        <v>11678.82968</v>
      </c>
      <c r="H19" s="8">
        <f>SUM(H29,H32,H38,H41,H44,H47,H50,H53,H56)</f>
        <v>42499.899999999994</v>
      </c>
      <c r="I19" s="8">
        <f>SUM(I35)</f>
        <v>6260.4</v>
      </c>
      <c r="J19" s="8">
        <f>SUM(J35)</f>
        <v>8272.4</v>
      </c>
      <c r="K19" s="8">
        <f>SUM(K35)</f>
        <v>8272.4</v>
      </c>
      <c r="L19" s="13" t="s">
        <v>14</v>
      </c>
    </row>
    <row r="20" spans="1:12" ht="15.75">
      <c r="A20" s="9">
        <v>8</v>
      </c>
      <c r="B20" s="14" t="s">
        <v>5</v>
      </c>
      <c r="C20" s="2">
        <f>SUM(D20:K20)</f>
        <v>87093.72835999998</v>
      </c>
      <c r="D20" s="2">
        <v>2460</v>
      </c>
      <c r="E20" s="2">
        <v>2876.3215</v>
      </c>
      <c r="F20" s="2">
        <v>4773.47718</v>
      </c>
      <c r="G20" s="2">
        <f>SUM(G36)</f>
        <v>11678.82968</v>
      </c>
      <c r="H20" s="2">
        <f>SUM(H30,H33,H39,H42,H48,H45,H51,H54,H57)</f>
        <v>42499.899999999994</v>
      </c>
      <c r="I20" s="2">
        <v>6260.4</v>
      </c>
      <c r="J20" s="2">
        <f>SUM(J36)</f>
        <v>8272.4</v>
      </c>
      <c r="K20" s="2">
        <f>SUM(K36)</f>
        <v>8272.4</v>
      </c>
      <c r="L20" s="13" t="s">
        <v>14</v>
      </c>
    </row>
    <row r="21" spans="1:12" ht="15.75">
      <c r="A21" s="9">
        <v>9</v>
      </c>
      <c r="B21" s="14" t="s">
        <v>6</v>
      </c>
      <c r="C21" s="2">
        <f t="shared" si="1"/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13" t="s">
        <v>14</v>
      </c>
    </row>
    <row r="22" spans="1:12" s="10" customFormat="1" ht="15.75" customHeight="1">
      <c r="A22" s="9">
        <v>10</v>
      </c>
      <c r="B22" s="25" t="s">
        <v>9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s="10" customFormat="1" ht="27" customHeight="1">
      <c r="A23" s="9">
        <v>11</v>
      </c>
      <c r="B23" s="1" t="s">
        <v>16</v>
      </c>
      <c r="C23" s="12">
        <f>SUM(D23:K23)</f>
        <v>3479</v>
      </c>
      <c r="D23" s="12">
        <v>0</v>
      </c>
      <c r="E23" s="12">
        <v>0</v>
      </c>
      <c r="F23" s="12">
        <v>1979</v>
      </c>
      <c r="G23" s="12">
        <v>0</v>
      </c>
      <c r="H23" s="12">
        <v>0</v>
      </c>
      <c r="I23" s="12">
        <v>500</v>
      </c>
      <c r="J23" s="12">
        <v>500</v>
      </c>
      <c r="K23" s="12">
        <v>500</v>
      </c>
      <c r="L23" s="13" t="s">
        <v>14</v>
      </c>
    </row>
    <row r="24" spans="1:12" s="10" customFormat="1" ht="12.75">
      <c r="A24" s="9">
        <v>12</v>
      </c>
      <c r="B24" s="14" t="s">
        <v>5</v>
      </c>
      <c r="C24" s="7">
        <f>SUM(D24:K24)</f>
        <v>3479</v>
      </c>
      <c r="D24" s="7">
        <v>0</v>
      </c>
      <c r="E24" s="7">
        <v>0</v>
      </c>
      <c r="F24" s="7">
        <v>1979</v>
      </c>
      <c r="G24" s="7">
        <v>0</v>
      </c>
      <c r="H24" s="7">
        <v>0</v>
      </c>
      <c r="I24" s="7">
        <v>500</v>
      </c>
      <c r="J24" s="7">
        <v>500</v>
      </c>
      <c r="K24" s="7">
        <v>500</v>
      </c>
      <c r="L24" s="13" t="s">
        <v>14</v>
      </c>
    </row>
    <row r="25" spans="1:12" s="10" customFormat="1" ht="12.75">
      <c r="A25" s="9">
        <v>13</v>
      </c>
      <c r="B25" s="14" t="s">
        <v>6</v>
      </c>
      <c r="C25" s="7">
        <v>0</v>
      </c>
      <c r="D25" s="7">
        <f>D37</f>
        <v>0</v>
      </c>
      <c r="E25" s="7">
        <f>E37</f>
        <v>0</v>
      </c>
      <c r="F25" s="7">
        <v>0</v>
      </c>
      <c r="G25" s="7">
        <v>0</v>
      </c>
      <c r="H25" s="7">
        <f>H37</f>
        <v>0</v>
      </c>
      <c r="I25" s="7">
        <f>I37</f>
        <v>0</v>
      </c>
      <c r="J25" s="7">
        <f>J37</f>
        <v>0</v>
      </c>
      <c r="K25" s="7">
        <f>K37</f>
        <v>0</v>
      </c>
      <c r="L25" s="13" t="s">
        <v>14</v>
      </c>
    </row>
    <row r="26" spans="1:12" s="10" customFormat="1" ht="12.75">
      <c r="A26" s="9">
        <v>14</v>
      </c>
      <c r="B26" s="25" t="s">
        <v>10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12" s="10" customFormat="1" ht="39" customHeight="1">
      <c r="A27" s="9">
        <v>15</v>
      </c>
      <c r="B27" s="1" t="s">
        <v>26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13" t="s">
        <v>14</v>
      </c>
    </row>
    <row r="28" spans="1:12" s="10" customFormat="1" ht="12.75">
      <c r="A28" s="9">
        <v>16</v>
      </c>
      <c r="B28" s="25" t="s">
        <v>11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2" s="10" customFormat="1" ht="39" customHeight="1">
      <c r="A29" s="9">
        <v>17</v>
      </c>
      <c r="B29" s="1" t="s">
        <v>27</v>
      </c>
      <c r="C29" s="6">
        <f aca="true" t="shared" si="2" ref="C29:C34">SUM(D29:K29)</f>
        <v>99</v>
      </c>
      <c r="D29" s="6">
        <f>SUM(D30:D31)</f>
        <v>0</v>
      </c>
      <c r="E29" s="6">
        <f>SUM(E30:E31)</f>
        <v>0</v>
      </c>
      <c r="F29" s="6">
        <f>SUM(F30:F31)</f>
        <v>99</v>
      </c>
      <c r="G29" s="6">
        <f>SUM(G30:G31)</f>
        <v>0</v>
      </c>
      <c r="H29" s="6">
        <f>SUM(H30:H31)</f>
        <v>0</v>
      </c>
      <c r="I29" s="6">
        <v>0</v>
      </c>
      <c r="J29" s="6">
        <v>0</v>
      </c>
      <c r="K29" s="6">
        <v>0</v>
      </c>
      <c r="L29" s="15" t="s">
        <v>34</v>
      </c>
    </row>
    <row r="30" spans="1:12" s="10" customFormat="1" ht="15" customHeight="1">
      <c r="A30" s="9">
        <v>18</v>
      </c>
      <c r="B30" s="14" t="s">
        <v>5</v>
      </c>
      <c r="C30" s="2">
        <f t="shared" si="2"/>
        <v>99</v>
      </c>
      <c r="D30" s="2">
        <v>0</v>
      </c>
      <c r="E30" s="2">
        <v>0</v>
      </c>
      <c r="F30" s="2">
        <v>99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15" t="s">
        <v>34</v>
      </c>
    </row>
    <row r="31" spans="1:12" s="10" customFormat="1" ht="15" customHeight="1">
      <c r="A31" s="9">
        <v>19</v>
      </c>
      <c r="B31" s="14" t="s">
        <v>6</v>
      </c>
      <c r="C31" s="2">
        <f t="shared" si="2"/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13">
        <v>13</v>
      </c>
    </row>
    <row r="32" spans="1:12" s="10" customFormat="1" ht="149.25" customHeight="1">
      <c r="A32" s="9">
        <v>20</v>
      </c>
      <c r="B32" s="1" t="s">
        <v>28</v>
      </c>
      <c r="C32" s="6">
        <f t="shared" si="2"/>
        <v>3380</v>
      </c>
      <c r="D32" s="6">
        <f>SUM(D33:D34)</f>
        <v>0</v>
      </c>
      <c r="E32" s="6">
        <f>SUM(E33:E34)</f>
        <v>0</v>
      </c>
      <c r="F32" s="6">
        <f>SUM(F33:F34)</f>
        <v>1880</v>
      </c>
      <c r="G32" s="6">
        <v>0</v>
      </c>
      <c r="H32" s="6">
        <f>SUM(H33:H34)</f>
        <v>0</v>
      </c>
      <c r="I32" s="6">
        <v>500</v>
      </c>
      <c r="J32" s="6">
        <v>500</v>
      </c>
      <c r="K32" s="6">
        <v>500</v>
      </c>
      <c r="L32" s="13" t="s">
        <v>35</v>
      </c>
    </row>
    <row r="33" spans="1:12" s="10" customFormat="1" ht="12.75">
      <c r="A33" s="9">
        <v>21</v>
      </c>
      <c r="B33" s="14" t="s">
        <v>5</v>
      </c>
      <c r="C33" s="2">
        <f t="shared" si="2"/>
        <v>3380</v>
      </c>
      <c r="D33" s="2">
        <v>0</v>
      </c>
      <c r="E33" s="2">
        <v>0</v>
      </c>
      <c r="F33" s="2">
        <v>1880</v>
      </c>
      <c r="G33" s="2">
        <v>0</v>
      </c>
      <c r="H33" s="43">
        <v>0</v>
      </c>
      <c r="I33" s="43">
        <v>500</v>
      </c>
      <c r="J33" s="43">
        <v>500</v>
      </c>
      <c r="K33" s="2">
        <v>500</v>
      </c>
      <c r="L33" s="13" t="s">
        <v>35</v>
      </c>
    </row>
    <row r="34" spans="1:12" s="10" customFormat="1" ht="12.75">
      <c r="A34" s="9">
        <v>22</v>
      </c>
      <c r="B34" s="14" t="s">
        <v>6</v>
      </c>
      <c r="C34" s="2">
        <f t="shared" si="2"/>
        <v>0</v>
      </c>
      <c r="D34" s="2">
        <v>0</v>
      </c>
      <c r="E34" s="2">
        <v>0</v>
      </c>
      <c r="F34" s="2">
        <v>0</v>
      </c>
      <c r="G34" s="7">
        <v>0</v>
      </c>
      <c r="H34" s="2">
        <v>0</v>
      </c>
      <c r="I34" s="2">
        <v>0</v>
      </c>
      <c r="J34" s="2">
        <v>0</v>
      </c>
      <c r="K34" s="2">
        <v>0</v>
      </c>
      <c r="L34" s="13" t="s">
        <v>35</v>
      </c>
    </row>
    <row r="35" spans="1:12" s="10" customFormat="1" ht="25.5">
      <c r="A35" s="9">
        <v>23</v>
      </c>
      <c r="B35" s="11" t="s">
        <v>12</v>
      </c>
      <c r="C35" s="6">
        <f aca="true" t="shared" si="3" ref="C35:C43">SUM(D35:K35)</f>
        <v>87093.72835999998</v>
      </c>
      <c r="D35" s="6">
        <f>SUM(D38,D41,D44,D47,D50,D53)</f>
        <v>2460</v>
      </c>
      <c r="E35" s="6">
        <f>SUM(E38,E41,E44,E47,E50,E53)</f>
        <v>2876.3215</v>
      </c>
      <c r="F35" s="6">
        <f>SUM(F38,F41,F44,F47,F50,F53)</f>
        <v>4773.477180000001</v>
      </c>
      <c r="G35" s="6">
        <f>SUM(G38,G41,G44,G47,G50,G53)</f>
        <v>11678.82968</v>
      </c>
      <c r="H35" s="6">
        <f>SUM(H38,H41,H44,H47,H50,H53,H56)</f>
        <v>42499.899999999994</v>
      </c>
      <c r="I35" s="6">
        <f>SUM(I38,I41,I44,I47,I50,I53,I56)</f>
        <v>6260.4</v>
      </c>
      <c r="J35" s="6">
        <f>SUM(J38,J41,J44,J47,J50,J53,J56)</f>
        <v>8272.4</v>
      </c>
      <c r="K35" s="6">
        <f>SUM(K38,K41,K44,K47,K50,K53,K56)</f>
        <v>8272.4</v>
      </c>
      <c r="L35" s="13" t="s">
        <v>14</v>
      </c>
    </row>
    <row r="36" spans="1:12" s="10" customFormat="1" ht="12.75">
      <c r="A36" s="9">
        <v>24</v>
      </c>
      <c r="B36" s="14" t="s">
        <v>5</v>
      </c>
      <c r="C36" s="2">
        <f>SUM(D36:K36)</f>
        <v>87093.72835999998</v>
      </c>
      <c r="D36" s="2">
        <v>2460</v>
      </c>
      <c r="E36" s="2">
        <v>2876.3215</v>
      </c>
      <c r="F36" s="2">
        <v>4773.47718</v>
      </c>
      <c r="G36" s="2">
        <f>SUM(G39,G42,G45,G48,G51,G54)</f>
        <v>11678.82968</v>
      </c>
      <c r="H36" s="2">
        <f>SUM(H39,H42,H45,H48,H51,H54,H57)</f>
        <v>42499.899999999994</v>
      </c>
      <c r="I36" s="2">
        <f>SUM(I39,I42,I45,I51,I48,I54,I57)</f>
        <v>6260.4</v>
      </c>
      <c r="J36" s="2">
        <f>SUM(J39,J42,J45,J48,J51,J54,J57)</f>
        <v>8272.4</v>
      </c>
      <c r="K36" s="2">
        <f>SUM(K39,K42,K45,K48,K51,K54)</f>
        <v>8272.4</v>
      </c>
      <c r="L36" s="13" t="s">
        <v>14</v>
      </c>
    </row>
    <row r="37" spans="1:12" s="10" customFormat="1" ht="12.75">
      <c r="A37" s="9">
        <v>25</v>
      </c>
      <c r="B37" s="14" t="s">
        <v>6</v>
      </c>
      <c r="C37" s="2">
        <f t="shared" si="3"/>
        <v>0</v>
      </c>
      <c r="D37" s="2">
        <f>SUM(D31,D34)</f>
        <v>0</v>
      </c>
      <c r="E37" s="2">
        <f>SUM(E31,E34)</f>
        <v>0</v>
      </c>
      <c r="F37" s="2">
        <f>SUM(F31,F34)</f>
        <v>0</v>
      </c>
      <c r="G37" s="2">
        <v>0</v>
      </c>
      <c r="H37" s="2">
        <f>SUM(H31,H34)</f>
        <v>0</v>
      </c>
      <c r="I37" s="2">
        <f>SUM(I31,I34)</f>
        <v>0</v>
      </c>
      <c r="J37" s="2">
        <f>SUM(J31,J34)</f>
        <v>0</v>
      </c>
      <c r="K37" s="2">
        <f>SUM(K31,K34)</f>
        <v>0</v>
      </c>
      <c r="L37" s="13" t="s">
        <v>14</v>
      </c>
    </row>
    <row r="38" spans="1:12" s="10" customFormat="1" ht="66" customHeight="1">
      <c r="A38" s="9">
        <v>26</v>
      </c>
      <c r="B38" s="1" t="s">
        <v>29</v>
      </c>
      <c r="C38" s="17">
        <f t="shared" si="3"/>
        <v>867.44992</v>
      </c>
      <c r="D38" s="17">
        <f>SUM(D39:D40)</f>
        <v>37.3</v>
      </c>
      <c r="E38" s="17">
        <f>SUM(E39:E40)</f>
        <v>58.30555</v>
      </c>
      <c r="F38" s="17">
        <f>SUM(F39:F40)</f>
        <v>136.74437</v>
      </c>
      <c r="G38" s="17">
        <v>148.5</v>
      </c>
      <c r="H38" s="17">
        <v>116.6</v>
      </c>
      <c r="I38" s="17">
        <v>120</v>
      </c>
      <c r="J38" s="17">
        <v>125</v>
      </c>
      <c r="K38" s="17">
        <v>125</v>
      </c>
      <c r="L38" s="13">
        <v>6</v>
      </c>
    </row>
    <row r="39" spans="1:12" s="10" customFormat="1" ht="14.25" customHeight="1">
      <c r="A39" s="9">
        <v>27</v>
      </c>
      <c r="B39" s="14" t="s">
        <v>5</v>
      </c>
      <c r="C39" s="16">
        <f t="shared" si="3"/>
        <v>867.44992</v>
      </c>
      <c r="D39" s="16">
        <v>37.3</v>
      </c>
      <c r="E39" s="16">
        <v>58.30555</v>
      </c>
      <c r="F39" s="16">
        <v>136.74437</v>
      </c>
      <c r="G39" s="16">
        <v>148.5</v>
      </c>
      <c r="H39" s="44">
        <v>116.6</v>
      </c>
      <c r="I39" s="44">
        <v>120</v>
      </c>
      <c r="J39" s="44">
        <v>125</v>
      </c>
      <c r="K39" s="16">
        <v>125</v>
      </c>
      <c r="L39" s="13">
        <v>6</v>
      </c>
    </row>
    <row r="40" spans="1:12" s="10" customFormat="1" ht="12" customHeight="1">
      <c r="A40" s="9">
        <v>28</v>
      </c>
      <c r="B40" s="14" t="s">
        <v>6</v>
      </c>
      <c r="C40" s="16">
        <f t="shared" si="3"/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3">
        <v>6</v>
      </c>
    </row>
    <row r="41" spans="1:13" s="10" customFormat="1" ht="81" customHeight="1">
      <c r="A41" s="9">
        <v>29</v>
      </c>
      <c r="B41" s="1" t="s">
        <v>30</v>
      </c>
      <c r="C41" s="17">
        <f t="shared" si="3"/>
        <v>67823.21152</v>
      </c>
      <c r="D41" s="17">
        <f aca="true" t="shared" si="4" ref="D41:I41">SUM(D42:D43)</f>
        <v>2190.3341</v>
      </c>
      <c r="E41" s="17">
        <f t="shared" si="4"/>
        <v>2574.62196</v>
      </c>
      <c r="F41" s="17">
        <f t="shared" si="4"/>
        <v>4372.52578</v>
      </c>
      <c r="G41" s="17">
        <v>11030.72968</v>
      </c>
      <c r="H41" s="17">
        <f>SUM(H42)</f>
        <v>26855</v>
      </c>
      <c r="I41" s="17">
        <f t="shared" si="4"/>
        <v>5600</v>
      </c>
      <c r="J41" s="17">
        <v>7600</v>
      </c>
      <c r="K41" s="17">
        <v>7600</v>
      </c>
      <c r="L41" s="22" t="s">
        <v>36</v>
      </c>
      <c r="M41" s="21"/>
    </row>
    <row r="42" spans="1:12" s="10" customFormat="1" ht="15.75" customHeight="1">
      <c r="A42" s="9">
        <v>30</v>
      </c>
      <c r="B42" s="14" t="s">
        <v>5</v>
      </c>
      <c r="C42" s="16">
        <f t="shared" si="3"/>
        <v>67823.21152</v>
      </c>
      <c r="D42" s="16">
        <v>2190.3341</v>
      </c>
      <c r="E42" s="16">
        <v>2574.62196</v>
      </c>
      <c r="F42" s="16">
        <v>4372.52578</v>
      </c>
      <c r="G42" s="16">
        <v>11030.72968</v>
      </c>
      <c r="H42" s="44">
        <v>26855</v>
      </c>
      <c r="I42" s="44">
        <v>5600</v>
      </c>
      <c r="J42" s="44">
        <v>7600</v>
      </c>
      <c r="K42" s="16">
        <v>7600</v>
      </c>
      <c r="L42" s="13" t="s">
        <v>36</v>
      </c>
    </row>
    <row r="43" spans="1:12" s="10" customFormat="1" ht="15.75" customHeight="1">
      <c r="A43" s="9">
        <v>31</v>
      </c>
      <c r="B43" s="14" t="s">
        <v>6</v>
      </c>
      <c r="C43" s="16">
        <f t="shared" si="3"/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3" t="s">
        <v>36</v>
      </c>
    </row>
    <row r="44" spans="1:12" s="10" customFormat="1" ht="94.5" customHeight="1">
      <c r="A44" s="9">
        <v>32</v>
      </c>
      <c r="B44" s="1" t="s">
        <v>41</v>
      </c>
      <c r="C44" s="17">
        <f aca="true" t="shared" si="5" ref="C44:H44">SUM(C45:C46)</f>
        <v>222</v>
      </c>
      <c r="D44" s="17">
        <f t="shared" si="5"/>
        <v>0</v>
      </c>
      <c r="E44" s="17">
        <f t="shared" si="5"/>
        <v>0</v>
      </c>
      <c r="F44" s="17">
        <f t="shared" si="5"/>
        <v>0</v>
      </c>
      <c r="G44" s="17">
        <v>0</v>
      </c>
      <c r="H44" s="17">
        <f t="shared" si="5"/>
        <v>53</v>
      </c>
      <c r="I44" s="17">
        <v>55</v>
      </c>
      <c r="J44" s="17">
        <v>57</v>
      </c>
      <c r="K44" s="17">
        <v>57</v>
      </c>
      <c r="L44" s="22">
        <v>4</v>
      </c>
    </row>
    <row r="45" spans="1:12" s="10" customFormat="1" ht="13.5" customHeight="1">
      <c r="A45" s="9">
        <v>33</v>
      </c>
      <c r="B45" s="14" t="s">
        <v>5</v>
      </c>
      <c r="C45" s="16">
        <f>SUM(D45:K45)</f>
        <v>222</v>
      </c>
      <c r="D45" s="16">
        <v>0</v>
      </c>
      <c r="E45" s="16">
        <v>0</v>
      </c>
      <c r="F45" s="16">
        <v>0</v>
      </c>
      <c r="G45" s="16">
        <v>0</v>
      </c>
      <c r="H45" s="44">
        <v>53</v>
      </c>
      <c r="I45" s="44">
        <v>55</v>
      </c>
      <c r="J45" s="44">
        <v>57</v>
      </c>
      <c r="K45" s="16">
        <v>57</v>
      </c>
      <c r="L45" s="13">
        <v>4</v>
      </c>
    </row>
    <row r="46" spans="1:12" s="10" customFormat="1" ht="14.25" customHeight="1">
      <c r="A46" s="9">
        <v>34</v>
      </c>
      <c r="B46" s="14" t="s">
        <v>6</v>
      </c>
      <c r="C46" s="16">
        <f>SUM(D46:K46)</f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3">
        <v>4</v>
      </c>
    </row>
    <row r="47" spans="1:12" s="10" customFormat="1" ht="69" customHeight="1">
      <c r="A47" s="9">
        <v>35</v>
      </c>
      <c r="B47" s="1" t="s">
        <v>31</v>
      </c>
      <c r="C47" s="17">
        <f>SUM(D47:K47)</f>
        <v>1620.42857</v>
      </c>
      <c r="D47" s="17">
        <f>SUM(D48:D49)</f>
        <v>151.6659</v>
      </c>
      <c r="E47" s="17">
        <f>SUM(E48:E49)</f>
        <v>53.78667</v>
      </c>
      <c r="F47" s="17">
        <f>SUM(F48:F49)</f>
        <v>101.276</v>
      </c>
      <c r="G47" s="17">
        <v>279</v>
      </c>
      <c r="H47" s="17">
        <v>254.7</v>
      </c>
      <c r="I47" s="17">
        <v>260</v>
      </c>
      <c r="J47" s="17">
        <v>260</v>
      </c>
      <c r="K47" s="17">
        <v>260</v>
      </c>
      <c r="L47" s="13">
        <v>5</v>
      </c>
    </row>
    <row r="48" spans="1:12" s="10" customFormat="1" ht="12.75">
      <c r="A48" s="9">
        <v>36</v>
      </c>
      <c r="B48" s="14" t="s">
        <v>5</v>
      </c>
      <c r="C48" s="7">
        <f>SUM(D48:K48)</f>
        <v>1620.42857</v>
      </c>
      <c r="D48" s="7">
        <v>151.6659</v>
      </c>
      <c r="E48" s="7">
        <v>53.78667</v>
      </c>
      <c r="F48" s="7">
        <v>101.276</v>
      </c>
      <c r="G48" s="7">
        <v>279</v>
      </c>
      <c r="H48" s="45">
        <v>254.7</v>
      </c>
      <c r="I48" s="45">
        <v>260</v>
      </c>
      <c r="J48" s="45">
        <v>260</v>
      </c>
      <c r="K48" s="7">
        <v>260</v>
      </c>
      <c r="L48" s="13">
        <v>5</v>
      </c>
    </row>
    <row r="49" spans="1:12" s="10" customFormat="1" ht="12.75">
      <c r="A49" s="9">
        <v>37</v>
      </c>
      <c r="B49" s="14" t="s">
        <v>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13">
        <v>5</v>
      </c>
    </row>
    <row r="50" spans="1:12" s="10" customFormat="1" ht="81" customHeight="1">
      <c r="A50" s="9">
        <v>38</v>
      </c>
      <c r="B50" s="1" t="s">
        <v>32</v>
      </c>
      <c r="C50" s="6">
        <f aca="true" t="shared" si="6" ref="C50:C55">SUM(D50:K50)</f>
        <v>664.53835</v>
      </c>
      <c r="D50" s="6">
        <f>SUM(D51:D52)</f>
        <v>0</v>
      </c>
      <c r="E50" s="6">
        <f>SUM(E51:E52)</f>
        <v>100.20732</v>
      </c>
      <c r="F50" s="6">
        <f>SUM(F51:F52)</f>
        <v>64.33103</v>
      </c>
      <c r="G50" s="6">
        <f>SUM(G51:G52)</f>
        <v>100</v>
      </c>
      <c r="H50" s="6">
        <v>100</v>
      </c>
      <c r="I50" s="6">
        <v>100</v>
      </c>
      <c r="J50" s="6">
        <v>100</v>
      </c>
      <c r="K50" s="6">
        <v>100</v>
      </c>
      <c r="L50" s="15" t="s">
        <v>37</v>
      </c>
    </row>
    <row r="51" spans="1:12" s="10" customFormat="1" ht="12.75">
      <c r="A51" s="9">
        <v>39</v>
      </c>
      <c r="B51" s="14" t="s">
        <v>5</v>
      </c>
      <c r="C51" s="2">
        <f t="shared" si="6"/>
        <v>664.53835</v>
      </c>
      <c r="D51" s="2">
        <v>0</v>
      </c>
      <c r="E51" s="2">
        <v>100.20732</v>
      </c>
      <c r="F51" s="2">
        <v>64.33103</v>
      </c>
      <c r="G51" s="2">
        <v>100</v>
      </c>
      <c r="H51" s="43">
        <v>100</v>
      </c>
      <c r="I51" s="43">
        <v>100</v>
      </c>
      <c r="J51" s="43">
        <v>100</v>
      </c>
      <c r="K51" s="2">
        <v>100</v>
      </c>
      <c r="L51" s="15" t="s">
        <v>37</v>
      </c>
    </row>
    <row r="52" spans="1:12" s="10" customFormat="1" ht="12.75">
      <c r="A52" s="9">
        <v>40</v>
      </c>
      <c r="B52" s="14" t="s">
        <v>6</v>
      </c>
      <c r="C52" s="2">
        <f t="shared" si="6"/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15" t="s">
        <v>37</v>
      </c>
    </row>
    <row r="53" spans="1:12" s="10" customFormat="1" ht="48.75" customHeight="1">
      <c r="A53" s="9">
        <v>41</v>
      </c>
      <c r="B53" s="1" t="s">
        <v>33</v>
      </c>
      <c r="C53" s="6">
        <f t="shared" si="6"/>
        <v>896.1</v>
      </c>
      <c r="D53" s="6">
        <f>SUM(D54:D55)</f>
        <v>80.7</v>
      </c>
      <c r="E53" s="6">
        <f>SUM(E54:E55)</f>
        <v>89.4</v>
      </c>
      <c r="F53" s="6">
        <v>98.6</v>
      </c>
      <c r="G53" s="6">
        <f>SUM(G54:G55)</f>
        <v>120.6</v>
      </c>
      <c r="H53" s="6">
        <v>120.6</v>
      </c>
      <c r="I53" s="6">
        <v>125.4</v>
      </c>
      <c r="J53" s="6">
        <v>130.4</v>
      </c>
      <c r="K53" s="6">
        <v>130.4</v>
      </c>
      <c r="L53" s="13">
        <v>17</v>
      </c>
    </row>
    <row r="54" spans="1:12" s="10" customFormat="1" ht="12.75">
      <c r="A54" s="9">
        <v>42</v>
      </c>
      <c r="B54" s="14" t="s">
        <v>5</v>
      </c>
      <c r="C54" s="2">
        <f t="shared" si="6"/>
        <v>896.1899999999999</v>
      </c>
      <c r="D54" s="2">
        <v>80.7</v>
      </c>
      <c r="E54" s="2">
        <v>89.4</v>
      </c>
      <c r="F54" s="2">
        <v>98.69</v>
      </c>
      <c r="G54" s="2">
        <v>120.6</v>
      </c>
      <c r="H54" s="43">
        <v>120.6</v>
      </c>
      <c r="I54" s="43">
        <v>125.4</v>
      </c>
      <c r="J54" s="43">
        <v>130.4</v>
      </c>
      <c r="K54" s="2">
        <v>130.4</v>
      </c>
      <c r="L54" s="13">
        <v>17</v>
      </c>
    </row>
    <row r="55" spans="1:12" s="10" customFormat="1" ht="12.75">
      <c r="A55" s="9">
        <v>43</v>
      </c>
      <c r="B55" s="14" t="s">
        <v>6</v>
      </c>
      <c r="C55" s="2">
        <f t="shared" si="6"/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13">
        <v>17</v>
      </c>
    </row>
    <row r="56" spans="1:12" ht="90" customHeight="1">
      <c r="A56" s="9">
        <v>44</v>
      </c>
      <c r="B56" s="1" t="s">
        <v>40</v>
      </c>
      <c r="C56" s="8">
        <f>SUM(D56:K56)</f>
        <v>15000</v>
      </c>
      <c r="D56" s="8">
        <v>0</v>
      </c>
      <c r="E56" s="8">
        <v>0</v>
      </c>
      <c r="F56" s="8">
        <v>0</v>
      </c>
      <c r="G56" s="8">
        <v>0</v>
      </c>
      <c r="H56" s="8">
        <v>15000</v>
      </c>
      <c r="I56" s="8">
        <v>0</v>
      </c>
      <c r="J56" s="8">
        <v>0</v>
      </c>
      <c r="K56" s="8">
        <v>0</v>
      </c>
      <c r="L56" s="24">
        <v>19</v>
      </c>
    </row>
    <row r="57" spans="1:12" ht="15.75">
      <c r="A57" s="9">
        <v>45</v>
      </c>
      <c r="B57" s="14" t="s">
        <v>5</v>
      </c>
      <c r="C57" s="2">
        <f>SUM(D57:K57)</f>
        <v>15000</v>
      </c>
      <c r="D57" s="2">
        <v>0</v>
      </c>
      <c r="E57" s="2">
        <v>0</v>
      </c>
      <c r="F57" s="2">
        <v>0</v>
      </c>
      <c r="G57" s="2">
        <v>0</v>
      </c>
      <c r="H57" s="43">
        <v>15000</v>
      </c>
      <c r="I57" s="43">
        <v>0</v>
      </c>
      <c r="J57" s="43">
        <v>0</v>
      </c>
      <c r="K57" s="43">
        <v>0</v>
      </c>
      <c r="L57" s="24">
        <v>19</v>
      </c>
    </row>
    <row r="58" spans="1:12" ht="15.75">
      <c r="A58" s="9">
        <v>46</v>
      </c>
      <c r="B58" s="14" t="s">
        <v>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4">
        <v>19</v>
      </c>
    </row>
  </sheetData>
  <sheetProtection/>
  <mergeCells count="13">
    <mergeCell ref="F1:L1"/>
    <mergeCell ref="F2:L2"/>
    <mergeCell ref="F4:L4"/>
    <mergeCell ref="F5:L5"/>
    <mergeCell ref="A7:L7"/>
    <mergeCell ref="A8:L8"/>
    <mergeCell ref="B28:L28"/>
    <mergeCell ref="A10:A11"/>
    <mergeCell ref="B10:B11"/>
    <mergeCell ref="L10:L11"/>
    <mergeCell ref="B22:L22"/>
    <mergeCell ref="C10:K10"/>
    <mergeCell ref="B26:L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Малакотина Елена Сергеевна</cp:lastModifiedBy>
  <cp:lastPrinted>2024-01-24T10:16:53Z</cp:lastPrinted>
  <dcterms:created xsi:type="dcterms:W3CDTF">2014-10-23T05:33:00Z</dcterms:created>
  <dcterms:modified xsi:type="dcterms:W3CDTF">2024-01-24T10:17:11Z</dcterms:modified>
  <cp:category/>
  <cp:version/>
  <cp:contentType/>
  <cp:contentStatus/>
</cp:coreProperties>
</file>