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<sst xmlns="http://schemas.openxmlformats.org/spreadsheetml/2006/main" count="141" uniqueCount="56">
  <si>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</si>
  <si>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</si>
  <si>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</si>
  <si>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</si>
  <si>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</si>
  <si>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</si>
  <si>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</si>
  <si>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</si>
  <si>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</si>
  <si>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</si>
  <si>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</si>
  <si>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</si>
  <si>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</si>
  <si>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</si>
  <si>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</si>
  <si>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</si>
  <si>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</si>
  <si>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</si>
  <si>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</si>
  <si>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</si>
  <si>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</si>
  <si>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</si>
  <si>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</si>
  <si>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</si>
  <si>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</si>
  <si>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</si>
  <si>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</si>
  <si>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</si>
  <si>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</si>
  <si>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</si>
  <si>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</si>
  <si>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14</t>
  </si>
  <si>
    <t>Строка 16</t>
  </si>
  <si>
    <t>Строка 18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</si>
  <si>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</si>
  <si>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</si>
  <si>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</si>
  <si>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</si>
  <si>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</si>
  <si>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</si>
  <si>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</si>
  <si>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</si>
  <si>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</si>
  <si>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</si>
  <si>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</si>
  <si>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</si>
  <si>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</si>
  <si>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</si>
  <si>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</si>
  <si>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</si>
  <si>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</si>
  <si>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>Строка 12, 12-1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</si>
  <si>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2027 годы"</t>
  </si>
  <si>
    <t>План мероприятий по выполнению муниципальной программы Североуральского городского округа 
"Дополнительные меры социальной поддержки отдельных категорий граждан Североуральского городского округа» на 2020 – 2027 годы"</t>
  </si>
  <si>
    <t>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2024 № ________________</t>
  </si>
  <si>
    <t>Приложение № 2 к постановлению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</si>
</sst>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172" fontId="45" fillId="33" borderId="13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3"/>
  <sheetViews>
    <sheetView tabSelected="1" view="pageLayout" zoomScaleNormal="75" zoomScaleSheetLayoutView="106" workbookViewId="0" topLeftCell="A40">
      <selection activeCell="E2" sqref="E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421875" style="0" customWidth="1"/>
    <col min="6" max="6" width="14.140625" style="36" customWidth="1"/>
    <col min="7" max="7" width="13.28125" style="53" customWidth="1"/>
    <col min="8" max="10" width="13.421875" style="36" customWidth="1"/>
    <col min="11" max="11" width="13.421875" style="0" customWidth="1"/>
    <col min="12" max="12" width="14.28125" style="0" customWidth="1"/>
  </cols>
  <sheetData>
    <row r="1" spans="1:114" ht="30.75" customHeight="1">
      <c r="A1" s="2"/>
      <c r="B1" s="2"/>
      <c r="C1" s="2"/>
      <c r="D1" s="2"/>
      <c r="E1" s="2"/>
      <c r="F1" s="28"/>
      <c r="G1" s="45" t="s">
        <v>55</v>
      </c>
      <c r="H1" s="29"/>
      <c r="I1" s="29"/>
      <c r="J1" s="2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ht="59.25" customHeight="1">
      <c r="A2" s="3"/>
      <c r="B2" s="2"/>
      <c r="C2" s="2"/>
      <c r="D2" s="2"/>
      <c r="E2" s="1"/>
      <c r="F2" s="30"/>
      <c r="G2" s="72" t="s">
        <v>54</v>
      </c>
      <c r="H2" s="72"/>
      <c r="I2" s="72"/>
      <c r="J2" s="72"/>
      <c r="K2" s="72"/>
      <c r="L2" s="7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2" ht="76.5" customHeight="1">
      <c r="A3" s="4" t="s">
        <v>0</v>
      </c>
      <c r="B3" s="75"/>
      <c r="C3" s="75"/>
      <c r="D3" s="75"/>
      <c r="E3" s="1"/>
      <c r="F3" s="30"/>
      <c r="G3" s="72" t="s">
        <v>52</v>
      </c>
      <c r="H3" s="72"/>
      <c r="I3" s="72"/>
      <c r="J3" s="72"/>
      <c r="K3" s="72"/>
      <c r="L3" s="72"/>
    </row>
    <row r="4" spans="1:12" ht="12" customHeight="1">
      <c r="A4" s="4" t="s">
        <v>1</v>
      </c>
      <c r="B4" s="75"/>
      <c r="C4" s="75"/>
      <c r="D4" s="75"/>
      <c r="E4" s="1"/>
      <c r="F4" s="30"/>
      <c r="G4" s="46"/>
      <c r="H4" s="30"/>
      <c r="I4" s="30"/>
      <c r="J4" s="30"/>
      <c r="K4" s="1"/>
      <c r="L4" s="1"/>
    </row>
    <row r="5" spans="1:12" ht="15">
      <c r="A5" s="73" t="s">
        <v>53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47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02" customHeight="1">
      <c r="A8" s="60" t="s">
        <v>2</v>
      </c>
      <c r="B8" s="60" t="s">
        <v>3</v>
      </c>
      <c r="C8" s="60" t="s">
        <v>4</v>
      </c>
      <c r="D8" s="60"/>
      <c r="E8" s="60"/>
      <c r="F8" s="60"/>
      <c r="G8" s="60"/>
      <c r="H8" s="60"/>
      <c r="I8" s="60"/>
      <c r="J8" s="60"/>
      <c r="K8" s="60"/>
      <c r="L8" s="60" t="s">
        <v>5</v>
      </c>
    </row>
    <row r="9" spans="1:12" ht="15">
      <c r="A9" s="60"/>
      <c r="B9" s="60"/>
      <c r="C9" s="5" t="s">
        <v>6</v>
      </c>
      <c r="D9" s="5">
        <v>2020</v>
      </c>
      <c r="E9" s="5">
        <v>2021</v>
      </c>
      <c r="F9" s="39">
        <v>2022</v>
      </c>
      <c r="G9" s="47">
        <v>2023</v>
      </c>
      <c r="H9" s="31">
        <v>2024</v>
      </c>
      <c r="I9" s="44">
        <v>2025</v>
      </c>
      <c r="J9" s="44">
        <v>2026</v>
      </c>
      <c r="K9" s="5">
        <v>2027</v>
      </c>
      <c r="L9" s="60"/>
    </row>
    <row r="10" spans="1:12" ht="51">
      <c r="A10" s="5">
        <v>1</v>
      </c>
      <c r="B10" s="6" t="s">
        <v>7</v>
      </c>
      <c r="C10" s="24">
        <f>SUM(C11+C12+C13)</f>
        <v>1337459.5</v>
      </c>
      <c r="D10" s="7">
        <f aca="true" t="shared" si="0" ref="D10:K10">SUM(D11:D14)</f>
        <v>159380.3</v>
      </c>
      <c r="E10" s="7">
        <f t="shared" si="0"/>
        <v>164127.9</v>
      </c>
      <c r="F10" s="37">
        <f t="shared" si="0"/>
        <v>160127.40000000002</v>
      </c>
      <c r="G10" s="48">
        <f t="shared" si="0"/>
        <v>173981.19999999998</v>
      </c>
      <c r="H10" s="32">
        <f t="shared" si="0"/>
        <v>162967.90000000002</v>
      </c>
      <c r="I10" s="40">
        <f>SUM(I11+I12+I13)</f>
        <v>169118.3</v>
      </c>
      <c r="J10" s="40">
        <f>SUM(J11+J12+J13)</f>
        <v>174109.2</v>
      </c>
      <c r="K10" s="7">
        <f t="shared" si="0"/>
        <v>173647.30000000002</v>
      </c>
      <c r="L10" s="8"/>
    </row>
    <row r="11" spans="1:12" ht="15">
      <c r="A11" s="5">
        <v>2</v>
      </c>
      <c r="B11" s="6" t="s">
        <v>8</v>
      </c>
      <c r="C11" s="7">
        <f>SUM(D11+E11+F11+G11+H11+I11+J11+K11)</f>
        <v>39910</v>
      </c>
      <c r="D11" s="7">
        <v>1674</v>
      </c>
      <c r="E11" s="7">
        <f>SUM(E35)</f>
        <v>2804</v>
      </c>
      <c r="F11" s="37">
        <f>SUM(F53+F89+F97+F103+F124+F129)</f>
        <v>4950</v>
      </c>
      <c r="G11" s="48">
        <f>SUM(G42+G60)</f>
        <v>6444</v>
      </c>
      <c r="H11" s="32">
        <f>SUM(H53+H89+H97+H103+H124+H129)</f>
        <v>6700</v>
      </c>
      <c r="I11" s="40">
        <f aca="true" t="shared" si="1" ref="I11:J13">SUM(I35)</f>
        <v>7550</v>
      </c>
      <c r="J11" s="40">
        <f t="shared" si="1"/>
        <v>7550</v>
      </c>
      <c r="K11" s="7">
        <f>SUM(K42+K60)</f>
        <v>2238</v>
      </c>
      <c r="L11" s="5"/>
    </row>
    <row r="12" spans="1:12" ht="25.5">
      <c r="A12" s="5">
        <v>3</v>
      </c>
      <c r="B12" s="6" t="s">
        <v>9</v>
      </c>
      <c r="C12" s="7">
        <f>SUM(D12+E12+F12+G12+H12+I12+J12+K12)</f>
        <v>295291.8</v>
      </c>
      <c r="D12" s="7">
        <f>SUM(D43+D61)</f>
        <v>38132.3</v>
      </c>
      <c r="E12" s="7">
        <f aca="true" t="shared" si="2" ref="D12:K14">SUM(E43+E61)</f>
        <v>38398</v>
      </c>
      <c r="F12" s="37">
        <f t="shared" si="2"/>
        <v>37412.3</v>
      </c>
      <c r="G12" s="48">
        <f t="shared" si="2"/>
        <v>40419.799999999996</v>
      </c>
      <c r="H12" s="32">
        <f t="shared" si="2"/>
        <v>34334.3</v>
      </c>
      <c r="I12" s="40">
        <f t="shared" si="1"/>
        <v>34757.299999999996</v>
      </c>
      <c r="J12" s="40">
        <f t="shared" si="1"/>
        <v>34675.8</v>
      </c>
      <c r="K12" s="7">
        <f t="shared" si="2"/>
        <v>37162</v>
      </c>
      <c r="L12" s="5"/>
    </row>
    <row r="13" spans="1:12" ht="15">
      <c r="A13" s="5">
        <v>4</v>
      </c>
      <c r="B13" s="6" t="s">
        <v>10</v>
      </c>
      <c r="C13" s="7">
        <f>SUM(D13+E13+F13+G13+H13+I13+J13+K13)</f>
        <v>1002257.7000000001</v>
      </c>
      <c r="D13" s="7">
        <f t="shared" si="2"/>
        <v>119574</v>
      </c>
      <c r="E13" s="7">
        <f t="shared" si="2"/>
        <v>122925.9</v>
      </c>
      <c r="F13" s="37">
        <f t="shared" si="2"/>
        <v>117765.1</v>
      </c>
      <c r="G13" s="48">
        <f t="shared" si="2"/>
        <v>127117.4</v>
      </c>
      <c r="H13" s="32">
        <f t="shared" si="2"/>
        <v>121933.6</v>
      </c>
      <c r="I13" s="40">
        <f t="shared" si="1"/>
        <v>126811</v>
      </c>
      <c r="J13" s="40">
        <f t="shared" si="1"/>
        <v>131883.4</v>
      </c>
      <c r="K13" s="7">
        <f t="shared" si="2"/>
        <v>134247.30000000002</v>
      </c>
      <c r="L13" s="5"/>
    </row>
    <row r="14" spans="1:12" ht="25.5">
      <c r="A14" s="5">
        <v>5</v>
      </c>
      <c r="B14" s="6" t="s">
        <v>11</v>
      </c>
      <c r="C14" s="7">
        <f>SUM(C20+C38)</f>
        <v>0</v>
      </c>
      <c r="D14" s="7">
        <f t="shared" si="2"/>
        <v>0</v>
      </c>
      <c r="E14" s="7">
        <f t="shared" si="2"/>
        <v>0</v>
      </c>
      <c r="F14" s="37">
        <f t="shared" si="2"/>
        <v>0</v>
      </c>
      <c r="G14" s="48">
        <f t="shared" si="2"/>
        <v>0</v>
      </c>
      <c r="H14" s="32">
        <f t="shared" si="2"/>
        <v>0</v>
      </c>
      <c r="I14" s="40">
        <f t="shared" si="2"/>
        <v>0</v>
      </c>
      <c r="J14" s="40">
        <f t="shared" si="2"/>
        <v>0</v>
      </c>
      <c r="K14" s="7">
        <f t="shared" si="2"/>
        <v>0</v>
      </c>
      <c r="L14" s="5"/>
    </row>
    <row r="15" spans="1:12" ht="15">
      <c r="A15" s="5">
        <v>6</v>
      </c>
      <c r="B15" s="59" t="s">
        <v>12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3" ref="D16:K16">SUM(D17:D20)</f>
        <v>0</v>
      </c>
      <c r="E16" s="7">
        <f t="shared" si="3"/>
        <v>0</v>
      </c>
      <c r="F16" s="37">
        <f t="shared" si="3"/>
        <v>0</v>
      </c>
      <c r="G16" s="48">
        <f t="shared" si="3"/>
        <v>0</v>
      </c>
      <c r="H16" s="32">
        <f>SUM(H17:H20)</f>
        <v>0</v>
      </c>
      <c r="I16" s="40">
        <f>SUM(I17:I20)</f>
        <v>0</v>
      </c>
      <c r="J16" s="40">
        <f>SUM(J17:J20)</f>
        <v>0</v>
      </c>
      <c r="K16" s="7">
        <f t="shared" si="3"/>
        <v>0</v>
      </c>
      <c r="L16" s="5"/>
    </row>
    <row r="17" spans="1:12" ht="15">
      <c r="A17" s="5">
        <v>8</v>
      </c>
      <c r="B17" s="6" t="s">
        <v>8</v>
      </c>
      <c r="C17" s="7">
        <f>SUM(C23+C29)</f>
        <v>0</v>
      </c>
      <c r="D17" s="7">
        <f aca="true" t="shared" si="4" ref="D17:K17">SUM(D23+D29)</f>
        <v>0</v>
      </c>
      <c r="E17" s="7">
        <f t="shared" si="4"/>
        <v>0</v>
      </c>
      <c r="F17" s="37">
        <f t="shared" si="4"/>
        <v>0</v>
      </c>
      <c r="G17" s="48">
        <f t="shared" si="4"/>
        <v>0</v>
      </c>
      <c r="H17" s="32">
        <f aca="true" t="shared" si="5" ref="H17:J20">SUM(H23+H29)</f>
        <v>0</v>
      </c>
      <c r="I17" s="40">
        <f t="shared" si="5"/>
        <v>0</v>
      </c>
      <c r="J17" s="40">
        <f t="shared" si="5"/>
        <v>0</v>
      </c>
      <c r="K17" s="7">
        <f t="shared" si="4"/>
        <v>0</v>
      </c>
      <c r="L17" s="5"/>
    </row>
    <row r="18" spans="1:12" ht="25.5">
      <c r="A18" s="5">
        <v>9</v>
      </c>
      <c r="B18" s="6" t="s">
        <v>9</v>
      </c>
      <c r="C18" s="7">
        <f aca="true" t="shared" si="6" ref="C18:K20">SUM(C24+C30)</f>
        <v>0</v>
      </c>
      <c r="D18" s="7">
        <f t="shared" si="6"/>
        <v>0</v>
      </c>
      <c r="E18" s="7">
        <f t="shared" si="6"/>
        <v>0</v>
      </c>
      <c r="F18" s="37">
        <f t="shared" si="6"/>
        <v>0</v>
      </c>
      <c r="G18" s="48">
        <f t="shared" si="6"/>
        <v>0</v>
      </c>
      <c r="H18" s="32">
        <f t="shared" si="5"/>
        <v>0</v>
      </c>
      <c r="I18" s="40">
        <f t="shared" si="5"/>
        <v>0</v>
      </c>
      <c r="J18" s="40">
        <f t="shared" si="5"/>
        <v>0</v>
      </c>
      <c r="K18" s="7">
        <f t="shared" si="6"/>
        <v>0</v>
      </c>
      <c r="L18" s="5"/>
    </row>
    <row r="19" spans="1:12" ht="15">
      <c r="A19" s="5">
        <v>10</v>
      </c>
      <c r="B19" s="6" t="s">
        <v>10</v>
      </c>
      <c r="C19" s="7">
        <f t="shared" si="6"/>
        <v>0</v>
      </c>
      <c r="D19" s="7">
        <f t="shared" si="6"/>
        <v>0</v>
      </c>
      <c r="E19" s="7">
        <f t="shared" si="6"/>
        <v>0</v>
      </c>
      <c r="F19" s="37">
        <f t="shared" si="6"/>
        <v>0</v>
      </c>
      <c r="G19" s="48">
        <f t="shared" si="6"/>
        <v>0</v>
      </c>
      <c r="H19" s="32">
        <f t="shared" si="5"/>
        <v>0</v>
      </c>
      <c r="I19" s="40">
        <f t="shared" si="5"/>
        <v>0</v>
      </c>
      <c r="J19" s="40">
        <f t="shared" si="5"/>
        <v>0</v>
      </c>
      <c r="K19" s="7">
        <f t="shared" si="6"/>
        <v>0</v>
      </c>
      <c r="L19" s="5"/>
    </row>
    <row r="20" spans="1:12" ht="27" customHeight="1">
      <c r="A20" s="5">
        <v>11</v>
      </c>
      <c r="B20" s="6" t="s">
        <v>11</v>
      </c>
      <c r="C20" s="7">
        <f t="shared" si="6"/>
        <v>0</v>
      </c>
      <c r="D20" s="7">
        <f t="shared" si="6"/>
        <v>0</v>
      </c>
      <c r="E20" s="7">
        <f t="shared" si="6"/>
        <v>0</v>
      </c>
      <c r="F20" s="37">
        <f t="shared" si="6"/>
        <v>0</v>
      </c>
      <c r="G20" s="48">
        <f t="shared" si="6"/>
        <v>0</v>
      </c>
      <c r="H20" s="32">
        <f t="shared" si="5"/>
        <v>0</v>
      </c>
      <c r="I20" s="40">
        <f t="shared" si="5"/>
        <v>0</v>
      </c>
      <c r="J20" s="40">
        <f t="shared" si="5"/>
        <v>0</v>
      </c>
      <c r="K20" s="7">
        <f t="shared" si="6"/>
        <v>0</v>
      </c>
      <c r="L20" s="5"/>
    </row>
    <row r="21" spans="1:12" ht="15">
      <c r="A21" s="5">
        <v>12</v>
      </c>
      <c r="B21" s="59" t="s">
        <v>14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7" ref="D22:K22">SUM(D23:D26)</f>
        <v>0</v>
      </c>
      <c r="E22" s="7">
        <f t="shared" si="7"/>
        <v>0</v>
      </c>
      <c r="F22" s="37">
        <f t="shared" si="7"/>
        <v>0</v>
      </c>
      <c r="G22" s="48">
        <f t="shared" si="7"/>
        <v>0</v>
      </c>
      <c r="H22" s="32">
        <f>SUM(H23:H26)</f>
        <v>0</v>
      </c>
      <c r="I22" s="40">
        <f>SUM(I23:I26)</f>
        <v>0</v>
      </c>
      <c r="J22" s="40">
        <f>SUM(J23:J26)</f>
        <v>0</v>
      </c>
      <c r="K22" s="7">
        <f t="shared" si="7"/>
        <v>0</v>
      </c>
      <c r="L22" s="5"/>
    </row>
    <row r="23" spans="1:12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48">
        <v>0</v>
      </c>
      <c r="H23" s="32">
        <v>0</v>
      </c>
      <c r="I23" s="40">
        <v>0</v>
      </c>
      <c r="J23" s="40">
        <v>0</v>
      </c>
      <c r="K23" s="7">
        <v>0</v>
      </c>
      <c r="L23" s="5"/>
    </row>
    <row r="24" spans="1:12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48">
        <v>0</v>
      </c>
      <c r="H24" s="32">
        <v>0</v>
      </c>
      <c r="I24" s="40">
        <v>0</v>
      </c>
      <c r="J24" s="40">
        <v>0</v>
      </c>
      <c r="K24" s="7">
        <v>0</v>
      </c>
      <c r="L24" s="5"/>
    </row>
    <row r="25" spans="1:12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48">
        <v>0</v>
      </c>
      <c r="H25" s="32">
        <v>0</v>
      </c>
      <c r="I25" s="40">
        <v>0</v>
      </c>
      <c r="J25" s="40">
        <v>0</v>
      </c>
      <c r="K25" s="7">
        <v>0</v>
      </c>
      <c r="L25" s="5"/>
    </row>
    <row r="26" spans="1:12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48">
        <v>0</v>
      </c>
      <c r="H26" s="32">
        <v>0</v>
      </c>
      <c r="I26" s="40">
        <v>0</v>
      </c>
      <c r="J26" s="40">
        <v>0</v>
      </c>
      <c r="K26" s="7">
        <v>0</v>
      </c>
      <c r="L26" s="5"/>
    </row>
    <row r="27" spans="1:12" ht="15">
      <c r="A27" s="5">
        <v>18</v>
      </c>
      <c r="B27" s="59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8" ref="D28:K28">SUM(D29:D32)</f>
        <v>0</v>
      </c>
      <c r="E28" s="7">
        <f t="shared" si="8"/>
        <v>0</v>
      </c>
      <c r="F28" s="37">
        <f t="shared" si="8"/>
        <v>0</v>
      </c>
      <c r="G28" s="48">
        <f t="shared" si="8"/>
        <v>0</v>
      </c>
      <c r="H28" s="32">
        <f>SUM(H29:H32)</f>
        <v>0</v>
      </c>
      <c r="I28" s="40">
        <f>SUM(I29:I32)</f>
        <v>0</v>
      </c>
      <c r="J28" s="40">
        <f>SUM(J29:J32)</f>
        <v>0</v>
      </c>
      <c r="K28" s="7">
        <f t="shared" si="8"/>
        <v>0</v>
      </c>
      <c r="L28" s="5"/>
    </row>
    <row r="29" spans="1:12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48">
        <v>0</v>
      </c>
      <c r="H29" s="32">
        <v>0</v>
      </c>
      <c r="I29" s="40">
        <v>0</v>
      </c>
      <c r="J29" s="40">
        <v>0</v>
      </c>
      <c r="K29" s="7">
        <v>0</v>
      </c>
      <c r="L29" s="5"/>
    </row>
    <row r="30" spans="1:12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48">
        <v>0</v>
      </c>
      <c r="H30" s="32">
        <v>0</v>
      </c>
      <c r="I30" s="40">
        <v>0</v>
      </c>
      <c r="J30" s="40">
        <v>0</v>
      </c>
      <c r="K30" s="7">
        <v>0</v>
      </c>
      <c r="L30" s="5"/>
    </row>
    <row r="31" spans="1:12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48">
        <v>0</v>
      </c>
      <c r="H31" s="32">
        <v>0</v>
      </c>
      <c r="I31" s="40">
        <v>0</v>
      </c>
      <c r="J31" s="40">
        <v>0</v>
      </c>
      <c r="K31" s="7">
        <v>0</v>
      </c>
      <c r="L31" s="5"/>
    </row>
    <row r="32" spans="1:12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48">
        <v>0</v>
      </c>
      <c r="H32" s="32">
        <v>0</v>
      </c>
      <c r="I32" s="40">
        <v>0</v>
      </c>
      <c r="J32" s="40">
        <v>0</v>
      </c>
      <c r="K32" s="7">
        <v>0</v>
      </c>
      <c r="L32" s="5"/>
    </row>
    <row r="33" spans="1:12" ht="15">
      <c r="A33" s="5">
        <v>24</v>
      </c>
      <c r="B33" s="59" t="s">
        <v>18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54" customHeight="1">
      <c r="A34" s="5">
        <v>25</v>
      </c>
      <c r="B34" s="6" t="s">
        <v>19</v>
      </c>
      <c r="C34" s="7">
        <f>SUM(C35:C38)</f>
        <v>1337459.5</v>
      </c>
      <c r="D34" s="7">
        <f aca="true" t="shared" si="9" ref="D34:K34">SUM(D35:D38)</f>
        <v>159380.3</v>
      </c>
      <c r="E34" s="7">
        <f t="shared" si="9"/>
        <v>164127.9</v>
      </c>
      <c r="F34" s="37">
        <f>SUM(F35:F38)</f>
        <v>160127.40000000002</v>
      </c>
      <c r="G34" s="48">
        <f t="shared" si="9"/>
        <v>173981.19999999998</v>
      </c>
      <c r="H34" s="32">
        <f>SUM(H35:H38)</f>
        <v>162967.90000000002</v>
      </c>
      <c r="I34" s="40">
        <f>SUM(I35+I36+I37)</f>
        <v>169118.3</v>
      </c>
      <c r="J34" s="40">
        <f>SUM(J35+J36+J37)</f>
        <v>174109.2</v>
      </c>
      <c r="K34" s="7">
        <f t="shared" si="9"/>
        <v>173647.30000000002</v>
      </c>
      <c r="L34" s="5"/>
    </row>
    <row r="35" spans="1:12" ht="15">
      <c r="A35" s="5">
        <v>26</v>
      </c>
      <c r="B35" s="6" t="s">
        <v>8</v>
      </c>
      <c r="C35" s="7">
        <f>C53+C89+C97+C103+C108+C118+C124+C129</f>
        <v>39910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48">
        <f>SUM(G42+G84)</f>
        <v>6444</v>
      </c>
      <c r="H35" s="32">
        <f>SUM(H42+H89+H97+H103+H124+H129)</f>
        <v>6700</v>
      </c>
      <c r="I35" s="40">
        <f>SUM(I42+I60)</f>
        <v>7550</v>
      </c>
      <c r="J35" s="40">
        <f>SUM(J48+J60)</f>
        <v>7550</v>
      </c>
      <c r="K35" s="7">
        <f>SUM(K42+K84)</f>
        <v>2238</v>
      </c>
      <c r="L35" s="5"/>
    </row>
    <row r="36" spans="1:12" ht="25.5">
      <c r="A36" s="5">
        <v>27</v>
      </c>
      <c r="B36" s="6" t="s">
        <v>9</v>
      </c>
      <c r="C36" s="7">
        <f>C114+C119</f>
        <v>295291.8</v>
      </c>
      <c r="D36" s="7">
        <f>SUM(D49+D85)</f>
        <v>38132.3</v>
      </c>
      <c r="E36" s="7">
        <f aca="true" t="shared" si="10" ref="E36:F38">SUM(E49+E85)</f>
        <v>38398</v>
      </c>
      <c r="F36" s="37">
        <f>SUM(F43+F61)</f>
        <v>37412.3</v>
      </c>
      <c r="G36" s="48">
        <f aca="true" t="shared" si="11" ref="G36:K38">SUM(G43+G85)</f>
        <v>40419.799999999996</v>
      </c>
      <c r="H36" s="32">
        <f t="shared" si="11"/>
        <v>34334.3</v>
      </c>
      <c r="I36" s="40">
        <f>SUM(I61)</f>
        <v>34757.299999999996</v>
      </c>
      <c r="J36" s="40">
        <f>SUM(J61)</f>
        <v>34675.8</v>
      </c>
      <c r="K36" s="7">
        <f t="shared" si="11"/>
        <v>37162</v>
      </c>
      <c r="L36" s="5"/>
    </row>
    <row r="37" spans="1:12" ht="15">
      <c r="A37" s="5">
        <v>28</v>
      </c>
      <c r="B37" s="6" t="s">
        <v>10</v>
      </c>
      <c r="C37" s="7">
        <f>C55+C92+C99+C105+C110+C115+C120+C126+C131</f>
        <v>1002257.7</v>
      </c>
      <c r="D37" s="7">
        <f>SUM(D50+D86)</f>
        <v>119574</v>
      </c>
      <c r="E37" s="7">
        <f t="shared" si="10"/>
        <v>122925.9</v>
      </c>
      <c r="F37" s="37">
        <f>SUM(F44+F62)</f>
        <v>117765.1</v>
      </c>
      <c r="G37" s="48">
        <f t="shared" si="11"/>
        <v>127117.4</v>
      </c>
      <c r="H37" s="32">
        <f t="shared" si="11"/>
        <v>121933.6</v>
      </c>
      <c r="I37" s="40">
        <f>SUM(I62)</f>
        <v>126811</v>
      </c>
      <c r="J37" s="40">
        <f>SUM(J62)</f>
        <v>131883.4</v>
      </c>
      <c r="K37" s="7">
        <f t="shared" si="11"/>
        <v>134247.30000000002</v>
      </c>
      <c r="L37" s="5"/>
    </row>
    <row r="38" spans="1:12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10"/>
        <v>0</v>
      </c>
      <c r="F38" s="37">
        <f t="shared" si="10"/>
        <v>0</v>
      </c>
      <c r="G38" s="48">
        <f t="shared" si="11"/>
        <v>0</v>
      </c>
      <c r="H38" s="32">
        <f t="shared" si="11"/>
        <v>0</v>
      </c>
      <c r="I38" s="40">
        <f t="shared" si="11"/>
        <v>0</v>
      </c>
      <c r="J38" s="40">
        <f t="shared" si="11"/>
        <v>0</v>
      </c>
      <c r="K38" s="7">
        <f t="shared" si="11"/>
        <v>0</v>
      </c>
      <c r="L38" s="5"/>
    </row>
    <row r="39" spans="1:12" ht="25.5" customHeight="1">
      <c r="A39" s="5">
        <v>30</v>
      </c>
      <c r="B39" s="59" t="s">
        <v>43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25.5">
      <c r="A40" s="60">
        <v>31</v>
      </c>
      <c r="B40" s="6" t="s">
        <v>20</v>
      </c>
      <c r="C40" s="57">
        <f>SUM(C42:C45)</f>
        <v>2834</v>
      </c>
      <c r="D40" s="57">
        <f aca="true" t="shared" si="12" ref="D40:K40">SUM(D42:D45)</f>
        <v>220</v>
      </c>
      <c r="E40" s="57">
        <f t="shared" si="12"/>
        <v>304</v>
      </c>
      <c r="F40" s="61">
        <f t="shared" si="12"/>
        <v>250</v>
      </c>
      <c r="G40" s="58">
        <f t="shared" si="12"/>
        <v>300</v>
      </c>
      <c r="H40" s="61">
        <f>SUM(H42:H45)</f>
        <v>360</v>
      </c>
      <c r="I40" s="54">
        <v>400</v>
      </c>
      <c r="J40" s="54">
        <v>400</v>
      </c>
      <c r="K40" s="57">
        <f t="shared" si="12"/>
        <v>600</v>
      </c>
      <c r="L40" s="62"/>
    </row>
    <row r="41" spans="1:12" ht="15">
      <c r="A41" s="60"/>
      <c r="B41" s="6" t="s">
        <v>21</v>
      </c>
      <c r="C41" s="57"/>
      <c r="D41" s="57"/>
      <c r="E41" s="57"/>
      <c r="F41" s="61"/>
      <c r="G41" s="58"/>
      <c r="H41" s="61"/>
      <c r="I41" s="55"/>
      <c r="J41" s="55"/>
      <c r="K41" s="57"/>
      <c r="L41" s="62"/>
    </row>
    <row r="42" spans="1:12" ht="15">
      <c r="A42" s="5">
        <v>32</v>
      </c>
      <c r="B42" s="6" t="s">
        <v>8</v>
      </c>
      <c r="C42" s="7">
        <f>SUM(D42+E42+F42+G42+H42+I42+J42+K42)</f>
        <v>2834</v>
      </c>
      <c r="D42" s="7">
        <v>220</v>
      </c>
      <c r="E42" s="23">
        <v>304</v>
      </c>
      <c r="F42" s="37">
        <v>250</v>
      </c>
      <c r="G42" s="48">
        <v>300</v>
      </c>
      <c r="H42" s="32">
        <v>360</v>
      </c>
      <c r="I42" s="40">
        <v>400</v>
      </c>
      <c r="J42" s="40">
        <v>400</v>
      </c>
      <c r="K42" s="23">
        <v>600</v>
      </c>
      <c r="L42" s="8"/>
    </row>
    <row r="43" spans="1:12" ht="25.5">
      <c r="A43" s="5">
        <v>33</v>
      </c>
      <c r="B43" s="6" t="s">
        <v>9</v>
      </c>
      <c r="C43" s="7">
        <f aca="true" t="shared" si="13" ref="C43:K45">SUM(C49)</f>
        <v>0</v>
      </c>
      <c r="D43" s="7">
        <f t="shared" si="13"/>
        <v>0</v>
      </c>
      <c r="E43" s="7">
        <f t="shared" si="13"/>
        <v>0</v>
      </c>
      <c r="F43" s="37">
        <f t="shared" si="13"/>
        <v>0</v>
      </c>
      <c r="G43" s="48">
        <f t="shared" si="13"/>
        <v>0</v>
      </c>
      <c r="H43" s="32">
        <f>SUM(H49)</f>
        <v>0</v>
      </c>
      <c r="I43" s="40">
        <v>0</v>
      </c>
      <c r="J43" s="40">
        <v>0</v>
      </c>
      <c r="K43" s="7">
        <f t="shared" si="13"/>
        <v>0</v>
      </c>
      <c r="L43" s="6"/>
    </row>
    <row r="44" spans="1:12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37">
        <f t="shared" si="13"/>
        <v>0</v>
      </c>
      <c r="G44" s="48">
        <f t="shared" si="13"/>
        <v>0</v>
      </c>
      <c r="H44" s="32">
        <f>SUM(H50)</f>
        <v>0</v>
      </c>
      <c r="I44" s="40">
        <v>0</v>
      </c>
      <c r="J44" s="40">
        <v>0</v>
      </c>
      <c r="K44" s="7">
        <f t="shared" si="13"/>
        <v>0</v>
      </c>
      <c r="L44" s="6"/>
    </row>
    <row r="45" spans="1:12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K45">SUM(D51)</f>
        <v>0</v>
      </c>
      <c r="E45" s="7">
        <f t="shared" si="14"/>
        <v>0</v>
      </c>
      <c r="F45" s="37">
        <f t="shared" si="14"/>
        <v>0</v>
      </c>
      <c r="G45" s="48">
        <f t="shared" si="14"/>
        <v>0</v>
      </c>
      <c r="H45" s="32">
        <f>SUM(H51)</f>
        <v>0</v>
      </c>
      <c r="I45" s="40">
        <v>0</v>
      </c>
      <c r="J45" s="40">
        <v>0</v>
      </c>
      <c r="K45" s="7">
        <f t="shared" si="14"/>
        <v>0</v>
      </c>
      <c r="L45" s="6"/>
    </row>
    <row r="46" spans="1:12" ht="15">
      <c r="A46" s="5">
        <v>36</v>
      </c>
      <c r="B46" s="59" t="s">
        <v>18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51">
      <c r="A47" s="5">
        <v>37</v>
      </c>
      <c r="B47" s="6" t="s">
        <v>22</v>
      </c>
      <c r="C47" s="7">
        <f>SUM(C48:C51)</f>
        <v>2834</v>
      </c>
      <c r="D47" s="7">
        <f aca="true" t="shared" si="15" ref="D47:K47">SUM(D48:D51)</f>
        <v>220</v>
      </c>
      <c r="E47" s="7">
        <f t="shared" si="15"/>
        <v>304</v>
      </c>
      <c r="F47" s="37">
        <f t="shared" si="15"/>
        <v>250</v>
      </c>
      <c r="G47" s="48">
        <f t="shared" si="15"/>
        <v>300</v>
      </c>
      <c r="H47" s="32">
        <f>SUM(H48:H51)</f>
        <v>360</v>
      </c>
      <c r="I47" s="40">
        <v>400</v>
      </c>
      <c r="J47" s="40">
        <v>400</v>
      </c>
      <c r="K47" s="7">
        <f t="shared" si="15"/>
        <v>600</v>
      </c>
      <c r="L47" s="8"/>
    </row>
    <row r="48" spans="1:12" ht="15">
      <c r="A48" s="5">
        <v>38</v>
      </c>
      <c r="B48" s="6" t="s">
        <v>8</v>
      </c>
      <c r="C48" s="7">
        <f>SUM(D48+E48+F48+G48+H48+I48+J48+K48)</f>
        <v>2834</v>
      </c>
      <c r="D48" s="7">
        <v>220</v>
      </c>
      <c r="E48" s="7">
        <v>304</v>
      </c>
      <c r="F48" s="37">
        <f>F53</f>
        <v>250</v>
      </c>
      <c r="G48" s="48">
        <v>300</v>
      </c>
      <c r="H48" s="32">
        <f>H53</f>
        <v>360</v>
      </c>
      <c r="I48" s="40">
        <v>400</v>
      </c>
      <c r="J48" s="40">
        <v>400</v>
      </c>
      <c r="K48" s="7">
        <f>K53</f>
        <v>600</v>
      </c>
      <c r="L48" s="5"/>
    </row>
    <row r="49" spans="1:12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48">
        <v>0</v>
      </c>
      <c r="H49" s="32">
        <v>0</v>
      </c>
      <c r="I49" s="40">
        <v>0</v>
      </c>
      <c r="J49" s="40">
        <v>0</v>
      </c>
      <c r="K49" s="40">
        <v>0</v>
      </c>
      <c r="L49" s="5"/>
    </row>
    <row r="50" spans="1:12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48">
        <v>0</v>
      </c>
      <c r="H50" s="32">
        <v>0</v>
      </c>
      <c r="I50" s="40">
        <v>0</v>
      </c>
      <c r="J50" s="40">
        <v>0</v>
      </c>
      <c r="K50" s="40">
        <v>0</v>
      </c>
      <c r="L50" s="5"/>
    </row>
    <row r="51" spans="1:12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48">
        <v>0</v>
      </c>
      <c r="H51" s="32">
        <v>0</v>
      </c>
      <c r="I51" s="40">
        <v>0</v>
      </c>
      <c r="J51" s="40">
        <v>0</v>
      </c>
      <c r="K51" s="40">
        <v>0</v>
      </c>
      <c r="L51" s="5"/>
    </row>
    <row r="52" spans="1:12" ht="129.75" customHeight="1">
      <c r="A52" s="5">
        <v>42</v>
      </c>
      <c r="B52" s="9" t="s">
        <v>50</v>
      </c>
      <c r="C52" s="7">
        <f>SUM(D52+E52+F52+G52+H52+I52+J52+K52)</f>
        <v>2834</v>
      </c>
      <c r="D52" s="7">
        <v>220</v>
      </c>
      <c r="E52" s="7">
        <f>SUM(E53:E56)</f>
        <v>304</v>
      </c>
      <c r="F52" s="37">
        <f>SUM(F53:F56)</f>
        <v>250</v>
      </c>
      <c r="G52" s="48">
        <f>SUM(G53:G56)</f>
        <v>300</v>
      </c>
      <c r="H52" s="32">
        <f>SUM(H53:H56)</f>
        <v>360</v>
      </c>
      <c r="I52" s="40">
        <v>400</v>
      </c>
      <c r="J52" s="40">
        <v>400</v>
      </c>
      <c r="K52" s="7">
        <f>SUM(K53:K56)</f>
        <v>600</v>
      </c>
      <c r="L52" s="5" t="s">
        <v>49</v>
      </c>
    </row>
    <row r="53" spans="1:12" ht="15">
      <c r="A53" s="5">
        <v>43</v>
      </c>
      <c r="B53" s="6" t="s">
        <v>8</v>
      </c>
      <c r="C53" s="7">
        <f>SUM(D53+E53+F53+G53+H53+I53+J53+K53)</f>
        <v>2834</v>
      </c>
      <c r="D53" s="7">
        <v>220</v>
      </c>
      <c r="E53" s="7">
        <v>304</v>
      </c>
      <c r="F53" s="37">
        <v>250</v>
      </c>
      <c r="G53" s="48">
        <v>300</v>
      </c>
      <c r="H53" s="32">
        <v>360</v>
      </c>
      <c r="I53" s="40">
        <v>400</v>
      </c>
      <c r="J53" s="40">
        <v>400</v>
      </c>
      <c r="K53" s="7">
        <v>600</v>
      </c>
      <c r="L53" s="5"/>
    </row>
    <row r="54" spans="1:12" ht="25.5">
      <c r="A54" s="5">
        <v>44</v>
      </c>
      <c r="B54" s="6" t="s">
        <v>9</v>
      </c>
      <c r="C54" s="7">
        <f>SUM(D54:K54)</f>
        <v>0</v>
      </c>
      <c r="D54" s="7">
        <v>0</v>
      </c>
      <c r="E54" s="7">
        <v>0</v>
      </c>
      <c r="F54" s="37">
        <v>0</v>
      </c>
      <c r="G54" s="48">
        <v>0</v>
      </c>
      <c r="H54" s="32">
        <v>0</v>
      </c>
      <c r="I54" s="40">
        <v>0</v>
      </c>
      <c r="J54" s="40">
        <v>0</v>
      </c>
      <c r="K54" s="7">
        <v>0</v>
      </c>
      <c r="L54" s="5"/>
    </row>
    <row r="55" spans="1:12" ht="15">
      <c r="A55" s="5">
        <v>45</v>
      </c>
      <c r="B55" s="6" t="s">
        <v>10</v>
      </c>
      <c r="C55" s="7">
        <f>SUM(D55:K55)</f>
        <v>0</v>
      </c>
      <c r="D55" s="7">
        <v>0</v>
      </c>
      <c r="E55" s="7">
        <v>0</v>
      </c>
      <c r="F55" s="37">
        <v>0</v>
      </c>
      <c r="G55" s="48">
        <v>0</v>
      </c>
      <c r="H55" s="32">
        <v>0</v>
      </c>
      <c r="I55" s="40">
        <v>0</v>
      </c>
      <c r="J55" s="40">
        <v>0</v>
      </c>
      <c r="K55" s="7">
        <v>0</v>
      </c>
      <c r="L55" s="5"/>
    </row>
    <row r="56" spans="1:12" ht="30.75" customHeight="1">
      <c r="A56" s="5">
        <v>46</v>
      </c>
      <c r="B56" s="6" t="s">
        <v>11</v>
      </c>
      <c r="C56" s="7">
        <f>SUM(D56:K56)</f>
        <v>0</v>
      </c>
      <c r="D56" s="7">
        <v>0</v>
      </c>
      <c r="E56" s="7">
        <v>0</v>
      </c>
      <c r="F56" s="37">
        <v>0</v>
      </c>
      <c r="G56" s="48">
        <v>0</v>
      </c>
      <c r="H56" s="32">
        <v>0</v>
      </c>
      <c r="I56" s="40">
        <v>0</v>
      </c>
      <c r="J56" s="40">
        <v>0</v>
      </c>
      <c r="K56" s="7">
        <v>0</v>
      </c>
      <c r="L56" s="5"/>
    </row>
    <row r="57" spans="1:12" ht="21.75" customHeight="1">
      <c r="A57" s="5">
        <v>47</v>
      </c>
      <c r="B57" s="59" t="s">
        <v>35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25.5">
      <c r="A58" s="60">
        <v>48</v>
      </c>
      <c r="B58" s="9" t="s">
        <v>23</v>
      </c>
      <c r="C58" s="57">
        <f aca="true" t="shared" si="16" ref="C58:K58">SUM(C60:C63)</f>
        <v>1334625.5</v>
      </c>
      <c r="D58" s="57">
        <f t="shared" si="16"/>
        <v>159160.3</v>
      </c>
      <c r="E58" s="57">
        <f>SUM(E84:E87)</f>
        <v>163823.9</v>
      </c>
      <c r="F58" s="61">
        <f t="shared" si="16"/>
        <v>159877.40000000002</v>
      </c>
      <c r="G58" s="58">
        <f>SUM(G60+G61+G62)</f>
        <v>173681.19999999998</v>
      </c>
      <c r="H58" s="61">
        <f t="shared" si="16"/>
        <v>162607.90000000002</v>
      </c>
      <c r="I58" s="54">
        <f>SUM(I60+I61+I62)</f>
        <v>168718.3</v>
      </c>
      <c r="J58" s="54">
        <f>SUM(J60+J61+J62)</f>
        <v>173709.2</v>
      </c>
      <c r="K58" s="57">
        <f t="shared" si="16"/>
        <v>173047.30000000002</v>
      </c>
      <c r="L58" s="60"/>
    </row>
    <row r="59" spans="1:12" ht="15">
      <c r="A59" s="60"/>
      <c r="B59" s="9" t="s">
        <v>38</v>
      </c>
      <c r="C59" s="57"/>
      <c r="D59" s="57"/>
      <c r="E59" s="57"/>
      <c r="F59" s="61"/>
      <c r="G59" s="58"/>
      <c r="H59" s="61"/>
      <c r="I59" s="55"/>
      <c r="J59" s="55"/>
      <c r="K59" s="57"/>
      <c r="L59" s="60"/>
    </row>
    <row r="60" spans="1:12" ht="15">
      <c r="A60" s="5">
        <v>49</v>
      </c>
      <c r="B60" s="6" t="s">
        <v>8</v>
      </c>
      <c r="C60" s="7">
        <f>C84</f>
        <v>37076</v>
      </c>
      <c r="D60" s="7">
        <f>D84</f>
        <v>1454</v>
      </c>
      <c r="E60" s="7">
        <f>SUM(E84)</f>
        <v>2500</v>
      </c>
      <c r="F60" s="37">
        <f>SUM(F84)</f>
        <v>4700</v>
      </c>
      <c r="G60" s="48">
        <f>SUM(G84)</f>
        <v>6144</v>
      </c>
      <c r="H60" s="32">
        <f>SUM(H89+H97+H103+H124+H129)</f>
        <v>6340</v>
      </c>
      <c r="I60" s="40">
        <f>SUM(I89+I97+I103+I124+I129)</f>
        <v>7150</v>
      </c>
      <c r="J60" s="40">
        <f>SUM(J89+J97+J103+J124+J129)</f>
        <v>7150</v>
      </c>
      <c r="K60" s="7">
        <f>SUM(K84)</f>
        <v>1638</v>
      </c>
      <c r="L60" s="5"/>
    </row>
    <row r="61" spans="1:12" ht="25.5">
      <c r="A61" s="5">
        <v>50</v>
      </c>
      <c r="B61" s="6" t="s">
        <v>9</v>
      </c>
      <c r="C61" s="7">
        <f aca="true" t="shared" si="17" ref="C61:E62">C85</f>
        <v>295291.8</v>
      </c>
      <c r="D61" s="7">
        <f>D85</f>
        <v>38132.3</v>
      </c>
      <c r="E61" s="7">
        <f t="shared" si="17"/>
        <v>38398</v>
      </c>
      <c r="F61" s="37">
        <f aca="true" t="shared" si="18" ref="F61:K63">SUM(F85)</f>
        <v>37412.3</v>
      </c>
      <c r="G61" s="48">
        <f t="shared" si="18"/>
        <v>40419.799999999996</v>
      </c>
      <c r="H61" s="32">
        <f t="shared" si="18"/>
        <v>34334.3</v>
      </c>
      <c r="I61" s="40">
        <f>SUM(I114+I119)</f>
        <v>34757.299999999996</v>
      </c>
      <c r="J61" s="40">
        <f>SUM(J114+J119)</f>
        <v>34675.8</v>
      </c>
      <c r="K61" s="10">
        <f t="shared" si="18"/>
        <v>37162</v>
      </c>
      <c r="L61" s="5"/>
    </row>
    <row r="62" spans="1:12" ht="15">
      <c r="A62" s="5">
        <v>51</v>
      </c>
      <c r="B62" s="6" t="s">
        <v>10</v>
      </c>
      <c r="C62" s="7">
        <f t="shared" si="17"/>
        <v>1002257.7000000001</v>
      </c>
      <c r="D62" s="7">
        <f t="shared" si="17"/>
        <v>119574</v>
      </c>
      <c r="E62" s="7">
        <f t="shared" si="17"/>
        <v>122925.9</v>
      </c>
      <c r="F62" s="37">
        <f t="shared" si="18"/>
        <v>117765.1</v>
      </c>
      <c r="G62" s="48">
        <f t="shared" si="18"/>
        <v>127117.4</v>
      </c>
      <c r="H62" s="32">
        <f>SUM(H86)</f>
        <v>121933.6</v>
      </c>
      <c r="I62" s="40">
        <f>SUM(I110+I115)</f>
        <v>126811</v>
      </c>
      <c r="J62" s="40">
        <f>SUM(J110+J115)</f>
        <v>131883.4</v>
      </c>
      <c r="K62" s="7">
        <f t="shared" si="18"/>
        <v>134247.30000000002</v>
      </c>
      <c r="L62" s="5"/>
    </row>
    <row r="63" spans="1:12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8"/>
        <v>0</v>
      </c>
      <c r="G63" s="48">
        <f t="shared" si="18"/>
        <v>0</v>
      </c>
      <c r="H63" s="32">
        <f t="shared" si="18"/>
        <v>0</v>
      </c>
      <c r="I63" s="40">
        <f t="shared" si="18"/>
        <v>0</v>
      </c>
      <c r="J63" s="40">
        <f t="shared" si="18"/>
        <v>0</v>
      </c>
      <c r="K63" s="7">
        <f t="shared" si="18"/>
        <v>0</v>
      </c>
      <c r="L63" s="5"/>
    </row>
    <row r="64" spans="1:12" ht="15">
      <c r="A64" s="5">
        <v>53</v>
      </c>
      <c r="B64" s="60" t="s">
        <v>39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63.75">
      <c r="A65" s="5">
        <v>54</v>
      </c>
      <c r="B65" s="6" t="s">
        <v>27</v>
      </c>
      <c r="C65" s="7">
        <f aca="true" t="shared" si="19" ref="C65:K65">SUM(C66:C69)</f>
        <v>0</v>
      </c>
      <c r="D65" s="7">
        <f t="shared" si="19"/>
        <v>0</v>
      </c>
      <c r="E65" s="7">
        <f t="shared" si="19"/>
        <v>0</v>
      </c>
      <c r="F65" s="37">
        <f t="shared" si="19"/>
        <v>0</v>
      </c>
      <c r="G65" s="48">
        <f t="shared" si="19"/>
        <v>0</v>
      </c>
      <c r="H65" s="32">
        <f t="shared" si="19"/>
        <v>0</v>
      </c>
      <c r="I65" s="40">
        <f t="shared" si="19"/>
        <v>0</v>
      </c>
      <c r="J65" s="40">
        <f t="shared" si="19"/>
        <v>0</v>
      </c>
      <c r="K65" s="7">
        <f t="shared" si="19"/>
        <v>0</v>
      </c>
      <c r="L65" s="8"/>
    </row>
    <row r="66" spans="1:12" ht="15">
      <c r="A66" s="5">
        <v>55</v>
      </c>
      <c r="B66" s="6" t="s">
        <v>8</v>
      </c>
      <c r="C66" s="7">
        <f>SUM(C72+C77)</f>
        <v>0</v>
      </c>
      <c r="D66" s="7">
        <f aca="true" t="shared" si="20" ref="D66:K66">SUM(D72+D77)</f>
        <v>0</v>
      </c>
      <c r="E66" s="7">
        <f t="shared" si="20"/>
        <v>0</v>
      </c>
      <c r="F66" s="37">
        <f t="shared" si="20"/>
        <v>0</v>
      </c>
      <c r="G66" s="48">
        <f t="shared" si="20"/>
        <v>0</v>
      </c>
      <c r="H66" s="32">
        <f aca="true" t="shared" si="21" ref="H66:J69">SUM(H72+H77)</f>
        <v>0</v>
      </c>
      <c r="I66" s="40">
        <f t="shared" si="21"/>
        <v>0</v>
      </c>
      <c r="J66" s="40">
        <f t="shared" si="21"/>
        <v>0</v>
      </c>
      <c r="K66" s="7">
        <f t="shared" si="20"/>
        <v>0</v>
      </c>
      <c r="L66" s="5"/>
    </row>
    <row r="67" spans="1:12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2" ref="D67:G68">SUM(D73+D78)</f>
        <v>0</v>
      </c>
      <c r="E67" s="7">
        <f t="shared" si="22"/>
        <v>0</v>
      </c>
      <c r="F67" s="37">
        <f t="shared" si="22"/>
        <v>0</v>
      </c>
      <c r="G67" s="48">
        <f t="shared" si="22"/>
        <v>0</v>
      </c>
      <c r="H67" s="32">
        <f t="shared" si="21"/>
        <v>0</v>
      </c>
      <c r="I67" s="40">
        <f t="shared" si="21"/>
        <v>0</v>
      </c>
      <c r="J67" s="40">
        <f t="shared" si="21"/>
        <v>0</v>
      </c>
      <c r="K67" s="7">
        <f>SUM(K73+K78)</f>
        <v>0</v>
      </c>
      <c r="L67" s="5"/>
    </row>
    <row r="68" spans="1:12" ht="15">
      <c r="A68" s="5">
        <v>57</v>
      </c>
      <c r="B68" s="6" t="s">
        <v>10</v>
      </c>
      <c r="C68" s="7">
        <f>SUM(C74+C79)</f>
        <v>0</v>
      </c>
      <c r="D68" s="7">
        <f t="shared" si="22"/>
        <v>0</v>
      </c>
      <c r="E68" s="7">
        <f t="shared" si="22"/>
        <v>0</v>
      </c>
      <c r="F68" s="37">
        <f t="shared" si="22"/>
        <v>0</v>
      </c>
      <c r="G68" s="48">
        <f t="shared" si="22"/>
        <v>0</v>
      </c>
      <c r="H68" s="32">
        <f t="shared" si="21"/>
        <v>0</v>
      </c>
      <c r="I68" s="40">
        <f t="shared" si="21"/>
        <v>0</v>
      </c>
      <c r="J68" s="40">
        <f t="shared" si="21"/>
        <v>0</v>
      </c>
      <c r="K68" s="7">
        <f>SUM(K74+K79)</f>
        <v>0</v>
      </c>
      <c r="L68" s="5"/>
    </row>
    <row r="69" spans="1:12" ht="32.25" customHeight="1">
      <c r="A69" s="5">
        <v>58</v>
      </c>
      <c r="B69" s="6" t="s">
        <v>11</v>
      </c>
      <c r="C69" s="7">
        <f aca="true" t="shared" si="23" ref="C69:K69">SUM(C75+C80)</f>
        <v>0</v>
      </c>
      <c r="D69" s="7">
        <f t="shared" si="23"/>
        <v>0</v>
      </c>
      <c r="E69" s="7">
        <f t="shared" si="23"/>
        <v>0</v>
      </c>
      <c r="F69" s="37">
        <f t="shared" si="23"/>
        <v>0</v>
      </c>
      <c r="G69" s="48">
        <f t="shared" si="23"/>
        <v>0</v>
      </c>
      <c r="H69" s="32">
        <f t="shared" si="21"/>
        <v>0</v>
      </c>
      <c r="I69" s="40">
        <f t="shared" si="21"/>
        <v>0</v>
      </c>
      <c r="J69" s="40">
        <f t="shared" si="21"/>
        <v>0</v>
      </c>
      <c r="K69" s="7">
        <f t="shared" si="23"/>
        <v>0</v>
      </c>
      <c r="L69" s="5"/>
    </row>
    <row r="70" spans="1:12" ht="15">
      <c r="A70" s="59" t="s">
        <v>14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4" ref="D71:K71">SUM(D72:D75)</f>
        <v>0</v>
      </c>
      <c r="E71" s="7">
        <f t="shared" si="24"/>
        <v>0</v>
      </c>
      <c r="F71" s="37">
        <f t="shared" si="24"/>
        <v>0</v>
      </c>
      <c r="G71" s="48">
        <f t="shared" si="24"/>
        <v>0</v>
      </c>
      <c r="H71" s="32">
        <f>SUM(H72:H75)</f>
        <v>0</v>
      </c>
      <c r="I71" s="40">
        <f>SUM(I72:I75)</f>
        <v>0</v>
      </c>
      <c r="J71" s="40">
        <f>SUM(J72:J75)</f>
        <v>0</v>
      </c>
      <c r="K71" s="7">
        <f t="shared" si="24"/>
        <v>0</v>
      </c>
      <c r="L71" s="5"/>
    </row>
    <row r="72" spans="1:12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48">
        <v>0</v>
      </c>
      <c r="H72" s="32">
        <v>0</v>
      </c>
      <c r="I72" s="40">
        <v>0</v>
      </c>
      <c r="J72" s="40">
        <v>0</v>
      </c>
      <c r="K72" s="7">
        <v>0</v>
      </c>
      <c r="L72" s="5"/>
    </row>
    <row r="73" spans="1:12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48">
        <v>0</v>
      </c>
      <c r="H73" s="32">
        <v>0</v>
      </c>
      <c r="I73" s="40">
        <v>0</v>
      </c>
      <c r="J73" s="40">
        <v>0</v>
      </c>
      <c r="K73" s="7">
        <v>0</v>
      </c>
      <c r="L73" s="5"/>
    </row>
    <row r="74" spans="1:12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48">
        <v>0</v>
      </c>
      <c r="H74" s="32">
        <v>0</v>
      </c>
      <c r="I74" s="40">
        <v>0</v>
      </c>
      <c r="J74" s="40">
        <v>0</v>
      </c>
      <c r="K74" s="7">
        <v>0</v>
      </c>
      <c r="L74" s="5"/>
    </row>
    <row r="75" spans="1:12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48">
        <v>0</v>
      </c>
      <c r="H75" s="32">
        <v>0</v>
      </c>
      <c r="I75" s="40">
        <v>0</v>
      </c>
      <c r="J75" s="40">
        <v>0</v>
      </c>
      <c r="K75" s="7">
        <v>0</v>
      </c>
      <c r="L75" s="5"/>
    </row>
    <row r="76" spans="1:12" ht="15">
      <c r="A76" s="5">
        <v>64</v>
      </c>
      <c r="B76" s="59" t="s">
        <v>16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48">
        <v>0</v>
      </c>
      <c r="H77" s="32">
        <v>0</v>
      </c>
      <c r="I77" s="40">
        <v>0</v>
      </c>
      <c r="J77" s="40">
        <v>0</v>
      </c>
      <c r="K77" s="40">
        <v>0</v>
      </c>
      <c r="L77" s="5"/>
    </row>
    <row r="78" spans="1:12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48">
        <v>0</v>
      </c>
      <c r="H78" s="32">
        <v>0</v>
      </c>
      <c r="I78" s="40">
        <v>0</v>
      </c>
      <c r="J78" s="40">
        <v>0</v>
      </c>
      <c r="K78" s="40">
        <v>0</v>
      </c>
      <c r="L78" s="5"/>
    </row>
    <row r="79" spans="1:12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48">
        <v>0</v>
      </c>
      <c r="H79" s="32">
        <v>0</v>
      </c>
      <c r="I79" s="40">
        <v>0</v>
      </c>
      <c r="J79" s="40">
        <v>0</v>
      </c>
      <c r="K79" s="40">
        <v>0</v>
      </c>
      <c r="L79" s="5"/>
    </row>
    <row r="80" spans="1:12" ht="22.5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48">
        <v>0</v>
      </c>
      <c r="H80" s="32">
        <v>0</v>
      </c>
      <c r="I80" s="40">
        <v>0</v>
      </c>
      <c r="J80" s="40">
        <v>0</v>
      </c>
      <c r="K80" s="40">
        <v>0</v>
      </c>
      <c r="L80" s="5"/>
    </row>
    <row r="81" spans="1:12" ht="15">
      <c r="A81" s="5">
        <v>69</v>
      </c>
      <c r="B81" s="59" t="s">
        <v>25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54" customHeight="1">
      <c r="A82" s="60">
        <v>70</v>
      </c>
      <c r="B82" s="65" t="s">
        <v>22</v>
      </c>
      <c r="C82" s="57">
        <f aca="true" t="shared" si="25" ref="C82:K82">SUM(C84:C87)</f>
        <v>1334625.5</v>
      </c>
      <c r="D82" s="57">
        <f t="shared" si="25"/>
        <v>159160.3</v>
      </c>
      <c r="E82" s="57">
        <f t="shared" si="25"/>
        <v>163823.9</v>
      </c>
      <c r="F82" s="61">
        <f t="shared" si="25"/>
        <v>159877.40000000002</v>
      </c>
      <c r="G82" s="58">
        <f t="shared" si="25"/>
        <v>173681.19999999998</v>
      </c>
      <c r="H82" s="61">
        <f t="shared" si="25"/>
        <v>162607.90000000002</v>
      </c>
      <c r="I82" s="40">
        <f>SUM(I84+I85+I86)</f>
        <v>168718.3</v>
      </c>
      <c r="J82" s="40">
        <f>SUM(J84+J85+J86)</f>
        <v>173709.2</v>
      </c>
      <c r="K82" s="57">
        <f t="shared" si="25"/>
        <v>173047.30000000002</v>
      </c>
      <c r="L82" s="60"/>
    </row>
    <row r="83" spans="1:12" ht="0.75" customHeight="1">
      <c r="A83" s="60"/>
      <c r="B83" s="65"/>
      <c r="C83" s="57"/>
      <c r="D83" s="57"/>
      <c r="E83" s="57"/>
      <c r="F83" s="61"/>
      <c r="G83" s="58"/>
      <c r="H83" s="61"/>
      <c r="I83" s="40"/>
      <c r="J83" s="40"/>
      <c r="K83" s="57"/>
      <c r="L83" s="60"/>
    </row>
    <row r="84" spans="1:12" ht="15">
      <c r="A84" s="5">
        <v>71</v>
      </c>
      <c r="B84" s="6" t="s">
        <v>8</v>
      </c>
      <c r="C84" s="7">
        <f>SUM(D84+E84+F84+G84+H84+I84+J84+K84)</f>
        <v>37076</v>
      </c>
      <c r="D84" s="24">
        <f>SUM(D89+D97+D103+D108+D113+D118+D124)</f>
        <v>1454</v>
      </c>
      <c r="E84" s="7">
        <f aca="true" t="shared" si="26" ref="E84:J84">SUM(E89+E97+E103+E124+E129)</f>
        <v>2500</v>
      </c>
      <c r="F84" s="37">
        <f t="shared" si="26"/>
        <v>4700</v>
      </c>
      <c r="G84" s="48">
        <f t="shared" si="26"/>
        <v>6144</v>
      </c>
      <c r="H84" s="32">
        <f t="shared" si="26"/>
        <v>6340</v>
      </c>
      <c r="I84" s="40">
        <f t="shared" si="26"/>
        <v>7150</v>
      </c>
      <c r="J84" s="40">
        <f t="shared" si="26"/>
        <v>7150</v>
      </c>
      <c r="K84" s="7">
        <f>SUM(K89+K97+K103+K108+K118+K124)</f>
        <v>1638</v>
      </c>
      <c r="L84" s="5"/>
    </row>
    <row r="85" spans="1:12" ht="27" customHeight="1">
      <c r="A85" s="5">
        <v>72</v>
      </c>
      <c r="B85" s="6" t="s">
        <v>9</v>
      </c>
      <c r="C85" s="7">
        <f>SUM(D85+E85+F85+G85+H85+I85+J85+K85)</f>
        <v>295291.8</v>
      </c>
      <c r="D85" s="24">
        <f>SUM(D90+D98+D104+D109+D114+D119+D125)</f>
        <v>38132.3</v>
      </c>
      <c r="E85" s="7">
        <f>SUM(E114+E119)</f>
        <v>38398</v>
      </c>
      <c r="F85" s="37">
        <f aca="true" t="shared" si="27" ref="F85:K86">SUM(F91+F98+F104+F109+F114+F119+F125)</f>
        <v>37412.3</v>
      </c>
      <c r="G85" s="48">
        <f t="shared" si="27"/>
        <v>40419.799999999996</v>
      </c>
      <c r="H85" s="32">
        <f t="shared" si="27"/>
        <v>34334.3</v>
      </c>
      <c r="I85" s="40">
        <f>SUM(I114+I119)</f>
        <v>34757.299999999996</v>
      </c>
      <c r="J85" s="40">
        <f>SUM(J114+J119)</f>
        <v>34675.8</v>
      </c>
      <c r="K85" s="7">
        <f t="shared" si="27"/>
        <v>37162</v>
      </c>
      <c r="L85" s="5"/>
    </row>
    <row r="86" spans="1:12" ht="15">
      <c r="A86" s="5">
        <v>73</v>
      </c>
      <c r="B86" s="6" t="s">
        <v>10</v>
      </c>
      <c r="C86" s="7">
        <f>SUM(D86+E86+F86+G86+H86+I86+J86+K86)</f>
        <v>1002257.7000000001</v>
      </c>
      <c r="D86" s="24">
        <f>SUM(D91+D99+D105+D110+D115+D120+D126)</f>
        <v>119574</v>
      </c>
      <c r="E86" s="7">
        <f>SUM(E110+E115)</f>
        <v>122925.9</v>
      </c>
      <c r="F86" s="37">
        <f t="shared" si="27"/>
        <v>117765.1</v>
      </c>
      <c r="G86" s="48">
        <f t="shared" si="27"/>
        <v>127117.4</v>
      </c>
      <c r="H86" s="32">
        <f t="shared" si="27"/>
        <v>121933.6</v>
      </c>
      <c r="I86" s="40">
        <f>SUM(I110+I115)</f>
        <v>126811</v>
      </c>
      <c r="J86" s="40">
        <f>SUM(J110+J115+J120)</f>
        <v>131883.4</v>
      </c>
      <c r="K86" s="7">
        <f t="shared" si="27"/>
        <v>134247.30000000002</v>
      </c>
      <c r="L86" s="5"/>
    </row>
    <row r="87" spans="1:12" ht="26.25" customHeight="1">
      <c r="A87" s="5">
        <v>74</v>
      </c>
      <c r="B87" s="6" t="s">
        <v>11</v>
      </c>
      <c r="C87" s="7">
        <f>SUM(D87:K87)</f>
        <v>0</v>
      </c>
      <c r="D87" s="24">
        <f>SUM(D92+D100+D106+D111+D116+D121+D132)</f>
        <v>0</v>
      </c>
      <c r="E87" s="7">
        <f aca="true" t="shared" si="28" ref="E87:K87">SUM(E93+E100+E121+E111+E132)</f>
        <v>0</v>
      </c>
      <c r="F87" s="37">
        <f t="shared" si="28"/>
        <v>0</v>
      </c>
      <c r="G87" s="48">
        <f t="shared" si="28"/>
        <v>0</v>
      </c>
      <c r="H87" s="32">
        <f t="shared" si="28"/>
        <v>0</v>
      </c>
      <c r="I87" s="40">
        <f t="shared" si="28"/>
        <v>0</v>
      </c>
      <c r="J87" s="40">
        <f t="shared" si="28"/>
        <v>0</v>
      </c>
      <c r="K87" s="40">
        <f t="shared" si="28"/>
        <v>0</v>
      </c>
      <c r="L87" s="5"/>
    </row>
    <row r="88" spans="1:12" ht="120.75" customHeight="1">
      <c r="A88" s="5">
        <v>75</v>
      </c>
      <c r="B88" s="11" t="s">
        <v>40</v>
      </c>
      <c r="C88" s="7">
        <f>SUM(D88+E88+F88+G88+H88+I88+J88+K88)</f>
        <v>2720</v>
      </c>
      <c r="D88" s="7">
        <f aca="true" t="shared" si="29" ref="D88:K88">SUM(D89:D93)</f>
        <v>50</v>
      </c>
      <c r="E88" s="7">
        <f t="shared" si="29"/>
        <v>100</v>
      </c>
      <c r="F88" s="37">
        <f t="shared" si="29"/>
        <v>300</v>
      </c>
      <c r="G88" s="48">
        <f t="shared" si="29"/>
        <v>520</v>
      </c>
      <c r="H88" s="32">
        <f t="shared" si="29"/>
        <v>600</v>
      </c>
      <c r="I88" s="40">
        <v>500</v>
      </c>
      <c r="J88" s="40">
        <v>500</v>
      </c>
      <c r="K88" s="7">
        <f t="shared" si="29"/>
        <v>150</v>
      </c>
      <c r="L88" s="5" t="s">
        <v>44</v>
      </c>
    </row>
    <row r="89" spans="1:12" ht="15">
      <c r="A89" s="66">
        <v>76</v>
      </c>
      <c r="B89" s="66" t="s">
        <v>8</v>
      </c>
      <c r="C89" s="63">
        <f>SUM(D89+E89+F89+G89+H89+I89+J89+K89)</f>
        <v>2720</v>
      </c>
      <c r="D89" s="63">
        <v>50</v>
      </c>
      <c r="E89" s="63">
        <v>100</v>
      </c>
      <c r="F89" s="54">
        <v>300</v>
      </c>
      <c r="G89" s="70">
        <v>520</v>
      </c>
      <c r="H89" s="54">
        <v>600</v>
      </c>
      <c r="I89" s="54">
        <v>500</v>
      </c>
      <c r="J89" s="54">
        <v>500</v>
      </c>
      <c r="K89" s="63">
        <v>150</v>
      </c>
      <c r="L89" s="41"/>
    </row>
    <row r="90" spans="1:12" ht="7.5" customHeight="1">
      <c r="A90" s="67"/>
      <c r="B90" s="67"/>
      <c r="C90" s="64"/>
      <c r="D90" s="64"/>
      <c r="E90" s="64"/>
      <c r="F90" s="55"/>
      <c r="G90" s="71"/>
      <c r="H90" s="55"/>
      <c r="I90" s="55"/>
      <c r="J90" s="55"/>
      <c r="K90" s="64"/>
      <c r="L90" s="42"/>
    </row>
    <row r="91" spans="1:12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48">
        <v>0</v>
      </c>
      <c r="H91" s="32">
        <v>0</v>
      </c>
      <c r="I91" s="40">
        <v>0</v>
      </c>
      <c r="J91" s="40">
        <v>0</v>
      </c>
      <c r="K91" s="40">
        <v>0</v>
      </c>
      <c r="L91" s="5"/>
    </row>
    <row r="92" spans="1:12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48">
        <v>0</v>
      </c>
      <c r="H92" s="32">
        <v>0</v>
      </c>
      <c r="I92" s="40">
        <v>0</v>
      </c>
      <c r="J92" s="40">
        <v>0</v>
      </c>
      <c r="K92" s="40">
        <v>0</v>
      </c>
      <c r="L92" s="5"/>
    </row>
    <row r="93" spans="1:12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48">
        <v>0</v>
      </c>
      <c r="H93" s="32">
        <v>0</v>
      </c>
      <c r="I93" s="40">
        <v>0</v>
      </c>
      <c r="J93" s="40">
        <v>0</v>
      </c>
      <c r="K93" s="40">
        <v>0</v>
      </c>
      <c r="L93" s="5"/>
    </row>
    <row r="94" spans="1:12" ht="15">
      <c r="A94" s="60">
        <v>80</v>
      </c>
      <c r="B94" s="9" t="s">
        <v>29</v>
      </c>
      <c r="C94" s="57">
        <f>SUM(D94+E94+F94+G94+H94+I94+J94+K94)</f>
        <v>9058</v>
      </c>
      <c r="D94" s="57">
        <f>D97</f>
        <v>1180</v>
      </c>
      <c r="E94" s="57">
        <f>SUM(E97:E100)</f>
        <v>1170</v>
      </c>
      <c r="F94" s="61">
        <f>SUM(F97:F100)</f>
        <v>1200</v>
      </c>
      <c r="G94" s="58">
        <f>SUM(G97:G100)</f>
        <v>1188</v>
      </c>
      <c r="H94" s="61">
        <f>SUM(H97:H100)</f>
        <v>1044</v>
      </c>
      <c r="I94" s="54">
        <v>1044</v>
      </c>
      <c r="J94" s="54">
        <v>1044</v>
      </c>
      <c r="K94" s="57">
        <f>SUM(K97:K100)</f>
        <v>1188</v>
      </c>
      <c r="L94" s="60" t="s">
        <v>30</v>
      </c>
    </row>
    <row r="95" spans="1:12" ht="127.5">
      <c r="A95" s="60"/>
      <c r="B95" s="6" t="s">
        <v>28</v>
      </c>
      <c r="C95" s="57"/>
      <c r="D95" s="57"/>
      <c r="E95" s="57"/>
      <c r="F95" s="61"/>
      <c r="G95" s="58"/>
      <c r="H95" s="61"/>
      <c r="I95" s="56"/>
      <c r="J95" s="56"/>
      <c r="K95" s="57"/>
      <c r="L95" s="60"/>
    </row>
    <row r="96" spans="1:12" ht="15">
      <c r="A96" s="60"/>
      <c r="B96" s="6" t="s">
        <v>26</v>
      </c>
      <c r="C96" s="57"/>
      <c r="D96" s="57"/>
      <c r="E96" s="57"/>
      <c r="F96" s="61"/>
      <c r="G96" s="58"/>
      <c r="H96" s="61"/>
      <c r="I96" s="55"/>
      <c r="J96" s="55"/>
      <c r="K96" s="57"/>
      <c r="L96" s="60"/>
    </row>
    <row r="97" spans="1:12" ht="15">
      <c r="A97" s="5">
        <v>81</v>
      </c>
      <c r="B97" s="6" t="s">
        <v>8</v>
      </c>
      <c r="C97" s="7">
        <f>SUM(D97+E97+F97+G97+H97+I97+J97+K97)</f>
        <v>9058</v>
      </c>
      <c r="D97" s="7">
        <v>1180</v>
      </c>
      <c r="E97" s="7">
        <v>1170</v>
      </c>
      <c r="F97" s="37">
        <v>1200</v>
      </c>
      <c r="G97" s="48">
        <v>1188</v>
      </c>
      <c r="H97" s="32">
        <v>1044</v>
      </c>
      <c r="I97" s="40">
        <v>1044</v>
      </c>
      <c r="J97" s="40">
        <v>1044</v>
      </c>
      <c r="K97" s="7">
        <v>1188</v>
      </c>
      <c r="L97" s="5"/>
    </row>
    <row r="98" spans="1:12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48">
        <v>0</v>
      </c>
      <c r="H98" s="32">
        <v>0</v>
      </c>
      <c r="I98" s="40">
        <v>0</v>
      </c>
      <c r="J98" s="40">
        <v>0</v>
      </c>
      <c r="K98" s="40">
        <v>0</v>
      </c>
      <c r="L98" s="5"/>
    </row>
    <row r="99" spans="1:12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48">
        <v>0</v>
      </c>
      <c r="H99" s="32">
        <v>0</v>
      </c>
      <c r="I99" s="40">
        <v>0</v>
      </c>
      <c r="J99" s="40">
        <v>0</v>
      </c>
      <c r="K99" s="40">
        <v>0</v>
      </c>
      <c r="L99" s="5"/>
    </row>
    <row r="100" spans="1:12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48">
        <v>0</v>
      </c>
      <c r="H100" s="32">
        <v>0</v>
      </c>
      <c r="I100" s="40">
        <v>0</v>
      </c>
      <c r="J100" s="40">
        <v>0</v>
      </c>
      <c r="K100" s="40">
        <v>0</v>
      </c>
      <c r="L100" s="5"/>
    </row>
    <row r="101" spans="1:12" ht="130.5" customHeight="1">
      <c r="A101" s="60">
        <v>85</v>
      </c>
      <c r="B101" s="11" t="s">
        <v>41</v>
      </c>
      <c r="C101" s="57">
        <f>SUM(D101+E101+F101+G101+H101+I101+J101+K101)</f>
        <v>3419.51</v>
      </c>
      <c r="D101" s="57">
        <f>D103</f>
        <v>74</v>
      </c>
      <c r="E101" s="57">
        <v>130</v>
      </c>
      <c r="F101" s="61">
        <f>SUM(F103:F106)</f>
        <v>0</v>
      </c>
      <c r="G101" s="58">
        <f>SUM(G103:G106)</f>
        <v>2807.51</v>
      </c>
      <c r="H101" s="61">
        <f>SUM(H103:H106)</f>
        <v>196</v>
      </c>
      <c r="I101" s="54">
        <v>106</v>
      </c>
      <c r="J101" s="54">
        <v>106</v>
      </c>
      <c r="K101" s="54">
        <v>0</v>
      </c>
      <c r="L101" s="60" t="s">
        <v>51</v>
      </c>
    </row>
    <row r="102" spans="1:12" ht="15">
      <c r="A102" s="60"/>
      <c r="B102" s="6" t="s">
        <v>26</v>
      </c>
      <c r="C102" s="60"/>
      <c r="D102" s="60"/>
      <c r="E102" s="60"/>
      <c r="F102" s="68"/>
      <c r="G102" s="69"/>
      <c r="H102" s="68"/>
      <c r="I102" s="55"/>
      <c r="J102" s="55"/>
      <c r="K102" s="55"/>
      <c r="L102" s="60"/>
    </row>
    <row r="103" spans="1:12" ht="15">
      <c r="A103" s="5">
        <v>86</v>
      </c>
      <c r="B103" s="6" t="s">
        <v>8</v>
      </c>
      <c r="C103" s="7">
        <f>SUM(D103+E103+F103+G103+H103+I103+J103+K103)</f>
        <v>3419.51</v>
      </c>
      <c r="D103" s="7">
        <v>74</v>
      </c>
      <c r="E103" s="7">
        <v>130</v>
      </c>
      <c r="F103" s="37">
        <v>0</v>
      </c>
      <c r="G103" s="48">
        <v>2807.51</v>
      </c>
      <c r="H103" s="32">
        <v>196</v>
      </c>
      <c r="I103" s="40">
        <v>106</v>
      </c>
      <c r="J103" s="40">
        <v>106</v>
      </c>
      <c r="K103" s="40">
        <v>0</v>
      </c>
      <c r="L103" s="5"/>
    </row>
    <row r="104" spans="1:12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48">
        <v>0</v>
      </c>
      <c r="H104" s="32">
        <v>0</v>
      </c>
      <c r="I104" s="40">
        <v>0</v>
      </c>
      <c r="J104" s="40">
        <v>0</v>
      </c>
      <c r="K104" s="40">
        <v>0</v>
      </c>
      <c r="L104" s="5"/>
    </row>
    <row r="105" spans="1:12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48">
        <v>0</v>
      </c>
      <c r="H105" s="32">
        <v>0</v>
      </c>
      <c r="I105" s="40">
        <v>0</v>
      </c>
      <c r="J105" s="40">
        <v>0</v>
      </c>
      <c r="K105" s="40">
        <v>0</v>
      </c>
      <c r="L105" s="5"/>
    </row>
    <row r="106" spans="1:12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48">
        <v>0</v>
      </c>
      <c r="H106" s="32">
        <v>0</v>
      </c>
      <c r="I106" s="40">
        <v>0</v>
      </c>
      <c r="J106" s="40">
        <v>0</v>
      </c>
      <c r="K106" s="40">
        <v>0</v>
      </c>
      <c r="L106" s="5"/>
    </row>
    <row r="107" spans="1:12" ht="156" customHeight="1">
      <c r="A107" s="5">
        <v>90</v>
      </c>
      <c r="B107" s="11" t="s">
        <v>42</v>
      </c>
      <c r="C107" s="7">
        <f>SUM(D107+E107+F107+G107+H107+I107+J107+K107)</f>
        <v>170706.2</v>
      </c>
      <c r="D107" s="7">
        <f aca="true" t="shared" si="30" ref="D107:K107">SUM(D108:D111)</f>
        <v>22622.8</v>
      </c>
      <c r="E107" s="7">
        <f t="shared" si="30"/>
        <v>23490.9</v>
      </c>
      <c r="F107" s="37">
        <f t="shared" si="30"/>
        <v>19765.1</v>
      </c>
      <c r="G107" s="48">
        <f t="shared" si="30"/>
        <v>20736.9</v>
      </c>
      <c r="H107" s="32">
        <f>SUM(H108:H111)</f>
        <v>19324.3</v>
      </c>
      <c r="I107" s="40">
        <v>20097.3</v>
      </c>
      <c r="J107" s="40">
        <v>20901.2</v>
      </c>
      <c r="K107" s="7">
        <f t="shared" si="30"/>
        <v>23767.7</v>
      </c>
      <c r="L107" s="5" t="s">
        <v>31</v>
      </c>
    </row>
    <row r="108" spans="1:12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48">
        <v>0</v>
      </c>
      <c r="H108" s="32">
        <v>0</v>
      </c>
      <c r="I108" s="40">
        <v>0</v>
      </c>
      <c r="J108" s="40">
        <v>0</v>
      </c>
      <c r="K108" s="40">
        <v>0</v>
      </c>
      <c r="L108" s="5"/>
    </row>
    <row r="109" spans="1:12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48">
        <v>0</v>
      </c>
      <c r="H109" s="32">
        <v>0</v>
      </c>
      <c r="I109" s="40">
        <v>0</v>
      </c>
      <c r="J109" s="40">
        <v>0</v>
      </c>
      <c r="K109" s="40">
        <v>0</v>
      </c>
      <c r="L109" s="5"/>
    </row>
    <row r="110" spans="1:12" ht="15">
      <c r="A110" s="5">
        <v>93</v>
      </c>
      <c r="B110" s="6" t="s">
        <v>10</v>
      </c>
      <c r="C110" s="7">
        <f>SUM(D110+E110+F110+G110+H110+I110+J110+K110)</f>
        <v>170706.2</v>
      </c>
      <c r="D110" s="7">
        <v>22622.8</v>
      </c>
      <c r="E110" s="7">
        <v>23490.9</v>
      </c>
      <c r="F110" s="37">
        <v>19765.1</v>
      </c>
      <c r="G110" s="48">
        <v>20736.9</v>
      </c>
      <c r="H110" s="32">
        <v>19324.3</v>
      </c>
      <c r="I110" s="40">
        <v>20097.3</v>
      </c>
      <c r="J110" s="40">
        <v>20901.2</v>
      </c>
      <c r="K110" s="22">
        <v>23767.7</v>
      </c>
      <c r="L110" s="5"/>
    </row>
    <row r="111" spans="1:12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48">
        <v>0</v>
      </c>
      <c r="H111" s="32">
        <v>0</v>
      </c>
      <c r="I111" s="40">
        <v>0</v>
      </c>
      <c r="J111" s="40">
        <v>0</v>
      </c>
      <c r="K111" s="40">
        <v>0</v>
      </c>
      <c r="L111" s="5"/>
    </row>
    <row r="112" spans="1:12" ht="192" customHeight="1">
      <c r="A112" s="5">
        <v>95</v>
      </c>
      <c r="B112" s="21" t="s">
        <v>46</v>
      </c>
      <c r="C112" s="10">
        <f>SUM(D112+E112+F112+G112+H112+I112+J112+K112)</f>
        <v>833432</v>
      </c>
      <c r="D112" s="10">
        <f>SUM(D113:D116)</f>
        <v>97110.59999999999</v>
      </c>
      <c r="E112" s="10">
        <f>SUM(E113:E116)</f>
        <v>99648</v>
      </c>
      <c r="F112" s="33">
        <f>SUM(F113:F116)</f>
        <v>98212.3</v>
      </c>
      <c r="G112" s="49">
        <f>SUM(G113:G116)</f>
        <v>106631.6</v>
      </c>
      <c r="H112" s="33">
        <f>SUM(H113:H116)</f>
        <v>102836.1</v>
      </c>
      <c r="I112" s="33">
        <f>SUM(I114+I115)</f>
        <v>106955.8</v>
      </c>
      <c r="J112" s="33">
        <f>SUM(J114+J115)</f>
        <v>111258.09999999999</v>
      </c>
      <c r="K112" s="10">
        <f>SUM(K114+K115)</f>
        <v>110779.5</v>
      </c>
      <c r="L112" s="5" t="s">
        <v>32</v>
      </c>
    </row>
    <row r="113" spans="1:12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49">
        <v>0</v>
      </c>
      <c r="H113" s="33">
        <v>0</v>
      </c>
      <c r="I113" s="33">
        <v>0</v>
      </c>
      <c r="J113" s="33">
        <v>0</v>
      </c>
      <c r="K113" s="33">
        <v>0</v>
      </c>
      <c r="L113" s="5"/>
    </row>
    <row r="114" spans="1:12" ht="25.5">
      <c r="A114" s="5">
        <v>97</v>
      </c>
      <c r="B114" s="6" t="s">
        <v>9</v>
      </c>
      <c r="C114" s="7">
        <f>SUM(D114+E114+F114+G114+H114+I114+J114+K114)</f>
        <v>1880.5</v>
      </c>
      <c r="D114" s="7">
        <v>159.4</v>
      </c>
      <c r="E114" s="7">
        <v>213</v>
      </c>
      <c r="F114" s="37">
        <v>212.3</v>
      </c>
      <c r="G114" s="48">
        <v>251.1</v>
      </c>
      <c r="H114" s="32">
        <v>226.8</v>
      </c>
      <c r="I114" s="40">
        <v>242.1</v>
      </c>
      <c r="J114" s="40">
        <v>275.9</v>
      </c>
      <c r="K114" s="7">
        <v>299.9</v>
      </c>
      <c r="L114" s="5"/>
    </row>
    <row r="115" spans="1:12" ht="15">
      <c r="A115" s="5">
        <v>98</v>
      </c>
      <c r="B115" s="6" t="s">
        <v>10</v>
      </c>
      <c r="C115" s="7">
        <f>SUM(D115+E115+F115+G115+H115+I115+J115+K115)</f>
        <v>831551.4999999999</v>
      </c>
      <c r="D115" s="7">
        <v>96951.2</v>
      </c>
      <c r="E115" s="7">
        <v>99435</v>
      </c>
      <c r="F115" s="37">
        <v>98000</v>
      </c>
      <c r="G115" s="48">
        <v>106380.5</v>
      </c>
      <c r="H115" s="32">
        <v>102609.3</v>
      </c>
      <c r="I115" s="40">
        <v>106713.7</v>
      </c>
      <c r="J115" s="40">
        <v>110982.2</v>
      </c>
      <c r="K115" s="22">
        <v>110479.6</v>
      </c>
      <c r="L115" s="5"/>
    </row>
    <row r="116" spans="1:12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50">
        <v>0</v>
      </c>
      <c r="H116" s="34">
        <v>0</v>
      </c>
      <c r="I116" s="43">
        <v>0</v>
      </c>
      <c r="J116" s="43">
        <v>0</v>
      </c>
      <c r="K116" s="43">
        <v>0</v>
      </c>
      <c r="L116" s="15"/>
    </row>
    <row r="117" spans="1:12" ht="198.75" customHeight="1">
      <c r="A117" s="5">
        <v>100</v>
      </c>
      <c r="B117" s="16" t="s">
        <v>45</v>
      </c>
      <c r="C117" s="10">
        <f>SUM(D117+E117+F117+G117+H117+I117+J117+K117)</f>
        <v>293411.3</v>
      </c>
      <c r="D117" s="10">
        <f aca="true" t="shared" si="31" ref="D117:K117">SUM(D118:D121)</f>
        <v>37972.9</v>
      </c>
      <c r="E117" s="10">
        <f t="shared" si="31"/>
        <v>38185</v>
      </c>
      <c r="F117" s="33">
        <f t="shared" si="31"/>
        <v>37200</v>
      </c>
      <c r="G117" s="49">
        <f t="shared" si="31"/>
        <v>40168.7</v>
      </c>
      <c r="H117" s="33">
        <f>SUM(H118:H121)</f>
        <v>34107.5</v>
      </c>
      <c r="I117" s="33">
        <v>34515.2</v>
      </c>
      <c r="J117" s="33">
        <v>34399.9</v>
      </c>
      <c r="K117" s="10">
        <f t="shared" si="31"/>
        <v>36862.1</v>
      </c>
      <c r="L117" s="5" t="s">
        <v>33</v>
      </c>
    </row>
    <row r="118" spans="1:12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49">
        <v>0</v>
      </c>
      <c r="H118" s="33">
        <v>0</v>
      </c>
      <c r="I118" s="33">
        <v>0</v>
      </c>
      <c r="J118" s="33">
        <v>0</v>
      </c>
      <c r="K118" s="33">
        <v>0</v>
      </c>
      <c r="L118" s="5"/>
    </row>
    <row r="119" spans="1:12" ht="25.5">
      <c r="A119" s="5">
        <v>102</v>
      </c>
      <c r="B119" s="6" t="s">
        <v>9</v>
      </c>
      <c r="C119" s="7">
        <f>SUM(D119+E119+F119+G119+H119+I119+J119+K119)</f>
        <v>293411.3</v>
      </c>
      <c r="D119" s="7">
        <v>37972.9</v>
      </c>
      <c r="E119" s="7">
        <v>38185</v>
      </c>
      <c r="F119" s="37">
        <v>37200</v>
      </c>
      <c r="G119" s="48">
        <v>40168.7</v>
      </c>
      <c r="H119" s="32">
        <v>34107.5</v>
      </c>
      <c r="I119" s="40">
        <v>34515.2</v>
      </c>
      <c r="J119" s="40">
        <v>34399.9</v>
      </c>
      <c r="K119" s="22">
        <v>36862.1</v>
      </c>
      <c r="L119" s="5"/>
    </row>
    <row r="120" spans="1:12" ht="20.25" customHeight="1">
      <c r="A120" s="5">
        <v>103</v>
      </c>
      <c r="B120" s="6" t="s">
        <v>10</v>
      </c>
      <c r="C120" s="7">
        <f>SUM(D120:K120)</f>
        <v>0</v>
      </c>
      <c r="D120" s="7">
        <v>0</v>
      </c>
      <c r="E120" s="7">
        <v>0</v>
      </c>
      <c r="F120" s="37">
        <v>0</v>
      </c>
      <c r="G120" s="48">
        <v>0</v>
      </c>
      <c r="H120" s="32">
        <v>0</v>
      </c>
      <c r="I120" s="40">
        <v>0</v>
      </c>
      <c r="J120" s="40">
        <v>0</v>
      </c>
      <c r="K120" s="40">
        <v>0</v>
      </c>
      <c r="L120" s="5"/>
    </row>
    <row r="121" spans="1:12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50">
        <v>0</v>
      </c>
      <c r="H121" s="34">
        <v>0</v>
      </c>
      <c r="I121" s="43">
        <v>0</v>
      </c>
      <c r="J121" s="43">
        <v>0</v>
      </c>
      <c r="K121" s="43">
        <v>0</v>
      </c>
      <c r="L121" s="15"/>
    </row>
    <row r="122" spans="1:12" ht="15">
      <c r="A122" s="60">
        <v>105</v>
      </c>
      <c r="B122" s="11" t="s">
        <v>34</v>
      </c>
      <c r="C122" s="57">
        <f>SUM(D122+E122+F122+G122+H122+I122+J122+K122)</f>
        <v>2878.49</v>
      </c>
      <c r="D122" s="63">
        <f>SUM(D124:D132)</f>
        <v>150</v>
      </c>
      <c r="E122" s="63">
        <v>100</v>
      </c>
      <c r="F122" s="54">
        <v>200</v>
      </c>
      <c r="G122" s="70">
        <v>628.49</v>
      </c>
      <c r="H122" s="54">
        <v>500</v>
      </c>
      <c r="I122" s="54">
        <v>500</v>
      </c>
      <c r="J122" s="54">
        <v>500</v>
      </c>
      <c r="K122" s="63">
        <f>SUM(K124:K132)</f>
        <v>300</v>
      </c>
      <c r="L122" s="60" t="s">
        <v>37</v>
      </c>
    </row>
    <row r="123" spans="1:12" ht="153">
      <c r="A123" s="60"/>
      <c r="B123" s="8" t="s">
        <v>36</v>
      </c>
      <c r="C123" s="57"/>
      <c r="D123" s="64"/>
      <c r="E123" s="64"/>
      <c r="F123" s="55"/>
      <c r="G123" s="71"/>
      <c r="H123" s="55"/>
      <c r="I123" s="55"/>
      <c r="J123" s="55"/>
      <c r="K123" s="64"/>
      <c r="L123" s="60"/>
    </row>
    <row r="124" spans="1:12" ht="15">
      <c r="A124" s="5">
        <v>106</v>
      </c>
      <c r="B124" s="6" t="s">
        <v>8</v>
      </c>
      <c r="C124" s="7">
        <f>SUM(D124+E124+F124+G124+H124+I124+J124+K124)</f>
        <v>2878.49</v>
      </c>
      <c r="D124" s="7">
        <v>150</v>
      </c>
      <c r="E124" s="7">
        <v>100</v>
      </c>
      <c r="F124" s="37">
        <v>200</v>
      </c>
      <c r="G124" s="48">
        <v>628.49</v>
      </c>
      <c r="H124" s="32">
        <v>500</v>
      </c>
      <c r="I124" s="40">
        <v>500</v>
      </c>
      <c r="J124" s="40">
        <v>500</v>
      </c>
      <c r="K124" s="40">
        <v>300</v>
      </c>
      <c r="L124" s="5"/>
    </row>
    <row r="125" spans="1:12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48">
        <v>0</v>
      </c>
      <c r="H125" s="32">
        <v>0</v>
      </c>
      <c r="I125" s="40">
        <v>0</v>
      </c>
      <c r="J125" s="40">
        <v>0</v>
      </c>
      <c r="K125" s="40">
        <v>0</v>
      </c>
      <c r="L125" s="5"/>
    </row>
    <row r="126" spans="1:12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48">
        <v>0</v>
      </c>
      <c r="H126" s="32">
        <v>0</v>
      </c>
      <c r="I126" s="40">
        <v>0</v>
      </c>
      <c r="J126" s="40">
        <v>0</v>
      </c>
      <c r="K126" s="40">
        <v>0</v>
      </c>
      <c r="L126" s="5"/>
    </row>
    <row r="127" spans="1:12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51">
        <v>0</v>
      </c>
      <c r="H127" s="35">
        <v>0</v>
      </c>
      <c r="I127" s="35">
        <v>0</v>
      </c>
      <c r="J127" s="35">
        <v>0</v>
      </c>
      <c r="K127" s="35">
        <v>0</v>
      </c>
      <c r="L127" s="20"/>
    </row>
    <row r="128" spans="1:12" ht="195.75" customHeight="1">
      <c r="A128" s="17">
        <v>110</v>
      </c>
      <c r="B128" s="26" t="s">
        <v>48</v>
      </c>
      <c r="C128" s="19">
        <f>SUM(D128+E128+F128+G128+H128+I128+J128+K128)</f>
        <v>19000</v>
      </c>
      <c r="D128" s="19">
        <v>0</v>
      </c>
      <c r="E128" s="19">
        <v>1000</v>
      </c>
      <c r="F128" s="35">
        <v>3000</v>
      </c>
      <c r="G128" s="51">
        <v>1000</v>
      </c>
      <c r="H128" s="35">
        <v>4000</v>
      </c>
      <c r="I128" s="35">
        <v>5000</v>
      </c>
      <c r="J128" s="35">
        <v>5000</v>
      </c>
      <c r="K128" s="35">
        <v>0</v>
      </c>
      <c r="L128" s="27" t="s">
        <v>47</v>
      </c>
    </row>
    <row r="129" spans="1:12" ht="15">
      <c r="A129" s="17">
        <v>111</v>
      </c>
      <c r="B129" s="25" t="s">
        <v>8</v>
      </c>
      <c r="C129" s="19">
        <f>SUM(D129+E129+F129+G129+H129+I129+J129+K129)</f>
        <v>19000</v>
      </c>
      <c r="D129" s="19">
        <v>0</v>
      </c>
      <c r="E129" s="19">
        <v>1000</v>
      </c>
      <c r="F129" s="35">
        <v>3000</v>
      </c>
      <c r="G129" s="51">
        <v>1000</v>
      </c>
      <c r="H129" s="35">
        <v>4000</v>
      </c>
      <c r="I129" s="35">
        <v>5000</v>
      </c>
      <c r="J129" s="35">
        <v>5000</v>
      </c>
      <c r="K129" s="35">
        <v>0</v>
      </c>
      <c r="L129" s="20"/>
    </row>
    <row r="130" spans="1:12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51">
        <v>0</v>
      </c>
      <c r="H130" s="35">
        <v>0</v>
      </c>
      <c r="I130" s="35">
        <v>0</v>
      </c>
      <c r="J130" s="35">
        <v>0</v>
      </c>
      <c r="K130" s="35">
        <v>0</v>
      </c>
      <c r="L130" s="20"/>
    </row>
    <row r="131" spans="1:12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51">
        <v>0</v>
      </c>
      <c r="H131" s="35">
        <v>0</v>
      </c>
      <c r="I131" s="35">
        <v>0</v>
      </c>
      <c r="J131" s="35">
        <v>0</v>
      </c>
      <c r="K131" s="35">
        <v>0</v>
      </c>
      <c r="L131" s="20"/>
    </row>
    <row r="132" spans="1:12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51">
        <v>0</v>
      </c>
      <c r="H132" s="35">
        <v>0</v>
      </c>
      <c r="I132" s="35">
        <v>0</v>
      </c>
      <c r="J132" s="35">
        <v>0</v>
      </c>
      <c r="K132" s="35">
        <v>0</v>
      </c>
      <c r="L132" s="20"/>
    </row>
    <row r="133" spans="1:12" ht="15">
      <c r="A133" s="2"/>
      <c r="B133" s="2"/>
      <c r="C133" s="2"/>
      <c r="D133" s="2"/>
      <c r="E133" s="2"/>
      <c r="F133" s="28"/>
      <c r="G133" s="52"/>
      <c r="H133" s="28"/>
      <c r="I133" s="28"/>
      <c r="J133" s="28"/>
      <c r="K133" s="2"/>
      <c r="L133" s="2"/>
    </row>
  </sheetData>
  <sheetProtection/>
  <mergeCells count="95">
    <mergeCell ref="H94:H96"/>
    <mergeCell ref="B3:D4"/>
    <mergeCell ref="G40:G41"/>
    <mergeCell ref="H58:H59"/>
    <mergeCell ref="E40:E41"/>
    <mergeCell ref="F40:F41"/>
    <mergeCell ref="H89:H90"/>
    <mergeCell ref="B46:L46"/>
    <mergeCell ref="B57:L57"/>
    <mergeCell ref="K82:K83"/>
    <mergeCell ref="G122:G123"/>
    <mergeCell ref="G2:L2"/>
    <mergeCell ref="G3:L3"/>
    <mergeCell ref="L94:L96"/>
    <mergeCell ref="K58:K59"/>
    <mergeCell ref="H122:H123"/>
    <mergeCell ref="I101:I102"/>
    <mergeCell ref="A5:L7"/>
    <mergeCell ref="A122:A123"/>
    <mergeCell ref="C122:C123"/>
    <mergeCell ref="D122:D123"/>
    <mergeCell ref="E122:E123"/>
    <mergeCell ref="F122:F123"/>
    <mergeCell ref="L58:L59"/>
    <mergeCell ref="B64:L64"/>
    <mergeCell ref="E94:E96"/>
    <mergeCell ref="D89:D90"/>
    <mergeCell ref="K122:K123"/>
    <mergeCell ref="L122:L123"/>
    <mergeCell ref="E101:E102"/>
    <mergeCell ref="K101:K102"/>
    <mergeCell ref="L101:L102"/>
    <mergeCell ref="H101:H102"/>
    <mergeCell ref="A94:A96"/>
    <mergeCell ref="C94:C96"/>
    <mergeCell ref="D94:D96"/>
    <mergeCell ref="A101:A102"/>
    <mergeCell ref="C101:C102"/>
    <mergeCell ref="D101:D102"/>
    <mergeCell ref="K94:K96"/>
    <mergeCell ref="A89:A90"/>
    <mergeCell ref="B89:B90"/>
    <mergeCell ref="C89:C90"/>
    <mergeCell ref="F94:F96"/>
    <mergeCell ref="G94:G96"/>
    <mergeCell ref="F101:F102"/>
    <mergeCell ref="G101:G102"/>
    <mergeCell ref="F89:F90"/>
    <mergeCell ref="G89:G90"/>
    <mergeCell ref="J89:J90"/>
    <mergeCell ref="E58:E59"/>
    <mergeCell ref="F58:F59"/>
    <mergeCell ref="E82:E83"/>
    <mergeCell ref="F82:F83"/>
    <mergeCell ref="G82:G83"/>
    <mergeCell ref="L8:L9"/>
    <mergeCell ref="B15:L15"/>
    <mergeCell ref="B21:L21"/>
    <mergeCell ref="A58:A59"/>
    <mergeCell ref="C58:C59"/>
    <mergeCell ref="L82:L83"/>
    <mergeCell ref="A70:L70"/>
    <mergeCell ref="B76:L76"/>
    <mergeCell ref="B81:L81"/>
    <mergeCell ref="A82:A83"/>
    <mergeCell ref="J40:J41"/>
    <mergeCell ref="E89:E90"/>
    <mergeCell ref="A8:A9"/>
    <mergeCell ref="B8:B9"/>
    <mergeCell ref="C8:K8"/>
    <mergeCell ref="B82:B83"/>
    <mergeCell ref="C82:C83"/>
    <mergeCell ref="H82:H83"/>
    <mergeCell ref="D82:D83"/>
    <mergeCell ref="K89:K90"/>
    <mergeCell ref="K40:K41"/>
    <mergeCell ref="B27:L27"/>
    <mergeCell ref="B33:L33"/>
    <mergeCell ref="B39:L39"/>
    <mergeCell ref="A40:A41"/>
    <mergeCell ref="C40:C41"/>
    <mergeCell ref="H40:H41"/>
    <mergeCell ref="L40:L41"/>
    <mergeCell ref="I40:I41"/>
    <mergeCell ref="D40:D41"/>
    <mergeCell ref="J122:J123"/>
    <mergeCell ref="I122:I123"/>
    <mergeCell ref="I94:I96"/>
    <mergeCell ref="J94:J96"/>
    <mergeCell ref="J101:J102"/>
    <mergeCell ref="D58:D59"/>
    <mergeCell ref="G58:G59"/>
    <mergeCell ref="I58:I59"/>
    <mergeCell ref="J58:J59"/>
    <mergeCell ref="I89:I90"/>
  </mergeCells>
  <printOptions/>
  <pageMargins left="0.3937007874015748" right="0.3937007874015748" top="1.1811023622047245" bottom="0.3937007874015748" header="0.31496062992125984" footer="0.31496062992125984"/>
  <pageSetup firstPageNumber="9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2024-01-25T11:33:29Z</dcterms:modified>
  <cp:category/>
  <cp:version/>
  <cp:contentType/>
  <cp:contentStatus/>
</cp:coreProperties>
</file>